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PLAN NABAVE ZA 2019." sheetId="1" r:id="rId1"/>
  </sheets>
  <definedNames>
    <definedName name="_xlnm.Print_Titles" localSheetId="0">'PLAN NABAVE ZA 2019.'!$1:$10</definedName>
  </definedNames>
  <calcPr fullCalcOnLoad="1"/>
</workbook>
</file>

<file path=xl/sharedStrings.xml><?xml version="1.0" encoding="utf-8"?>
<sst xmlns="http://schemas.openxmlformats.org/spreadsheetml/2006/main" count="280" uniqueCount="212">
  <si>
    <t>Plin</t>
  </si>
  <si>
    <t>ZAVOD ZA JAVNO ZDRAVSTVO</t>
  </si>
  <si>
    <t xml:space="preserve">POŽEŠKO-SLAVONSKE ŽUPANIJE </t>
  </si>
  <si>
    <t>POŽEGA, ŽUPANIJSKA 9</t>
  </si>
  <si>
    <t>Kemikalije</t>
  </si>
  <si>
    <t>Reagensi</t>
  </si>
  <si>
    <t>Testovi na droge, alkohol i vezane zarazne bolesti</t>
  </si>
  <si>
    <t>Diskovi za antibiograme</t>
  </si>
  <si>
    <t>Energija</t>
  </si>
  <si>
    <t>Usluge telefona, telefaxa, interneta</t>
  </si>
  <si>
    <t>Tekuće i investicijsko održavanje telefonskih instalacija</t>
  </si>
  <si>
    <t>Tekuće i investicijsko održavanje informatičke i uredske opreme</t>
  </si>
  <si>
    <t>Premije osiguranja prijevoznih sredstava</t>
  </si>
  <si>
    <t>Obrađeni stakleni proizvodi</t>
  </si>
  <si>
    <t>Gotove podloge</t>
  </si>
  <si>
    <t>Procijenjena vrijednost (bez PDV)</t>
  </si>
  <si>
    <t>Vrsta postupka</t>
  </si>
  <si>
    <t>Ugovor o JN/ okvirni sporazum</t>
  </si>
  <si>
    <t>Planirani početak postupka</t>
  </si>
  <si>
    <t>Planirano trajanje ugovora / OS</t>
  </si>
  <si>
    <t>rb</t>
  </si>
  <si>
    <t>1</t>
  </si>
  <si>
    <t>1.</t>
  </si>
  <si>
    <t>2.</t>
  </si>
  <si>
    <t>Uredske potrepštine</t>
  </si>
  <si>
    <t>Tiskanice</t>
  </si>
  <si>
    <t>Toneri, tinte i trake za pisače</t>
  </si>
  <si>
    <t>ugovor</t>
  </si>
  <si>
    <t>1 godina</t>
  </si>
  <si>
    <t>3.</t>
  </si>
  <si>
    <t>Materijal za čišćenje i materijal za higijenske potrebe</t>
  </si>
  <si>
    <t>4.</t>
  </si>
  <si>
    <t>Proizvodi od plastike</t>
  </si>
  <si>
    <t>Potrošni medicinski materijal</t>
  </si>
  <si>
    <t>5.</t>
  </si>
  <si>
    <t>6.</t>
  </si>
  <si>
    <t>Praškaste podloge</t>
  </si>
  <si>
    <t>7.</t>
  </si>
  <si>
    <t>Dijagnostički testovi</t>
  </si>
  <si>
    <t>Serološki testovi</t>
  </si>
  <si>
    <t>Ginekološki testovi</t>
  </si>
  <si>
    <t>Serumi za identifikaciju</t>
  </si>
  <si>
    <t>8.</t>
  </si>
  <si>
    <t>9.</t>
  </si>
  <si>
    <t>Lijekovi</t>
  </si>
  <si>
    <t>Cjepiva</t>
  </si>
  <si>
    <t>Antibiotici</t>
  </si>
  <si>
    <t>10.</t>
  </si>
  <si>
    <t>Opskrba električnom energijom</t>
  </si>
  <si>
    <t>11.</t>
  </si>
  <si>
    <t>12.</t>
  </si>
  <si>
    <t>Službena, radna i zaštitna odjeća</t>
  </si>
  <si>
    <t>15.</t>
  </si>
  <si>
    <t>Mikrobiološke podloge i sojevi</t>
  </si>
  <si>
    <t>Motorni benzin i dizel gorivo</t>
  </si>
  <si>
    <t>Sitni inventar i auto gume</t>
  </si>
  <si>
    <t>Usluge oglašavanja</t>
  </si>
  <si>
    <t>RTV pristojba</t>
  </si>
  <si>
    <t>Opskrba vodom</t>
  </si>
  <si>
    <t>Iznošenje i odvoz smeća</t>
  </si>
  <si>
    <t>Usluge ispitivanja na mineralna ulja i ostale slične suradne usluge</t>
  </si>
  <si>
    <t>Odvjetničke usluge (postupak ovrhe, ovjere dokumenata i sl.)</t>
  </si>
  <si>
    <t>Održavanje programa IIS-8 Službe za zaj. Poslove i programa mikrobiologije (usluga konekcije s korisnikom</t>
  </si>
  <si>
    <t>Programsko rješenje za Sl. školske medicine (preventivno-odgojne mjere za zdrav.zaštitu škol.djece i studenata)</t>
  </si>
  <si>
    <t>Grafičke i tiskarske usluge, usluge kopiranja, uvezivanja isl.</t>
  </si>
  <si>
    <t>Usluge izrade ključeva, popravak brava isl.</t>
  </si>
  <si>
    <t>Usluge odvoza i zbrinjavanja medicinskog infektivnog i ostalog med. otpada</t>
  </si>
  <si>
    <t>Usluge pranja službenih vozila</t>
  </si>
  <si>
    <t>Usluge pranja medicinske odjeće te ostale robe za službene svrhe</t>
  </si>
  <si>
    <t>Ostale nespomenute usluge</t>
  </si>
  <si>
    <t>Reprezentacija</t>
  </si>
  <si>
    <t>Članarine</t>
  </si>
  <si>
    <t>Evidencijski broj</t>
  </si>
  <si>
    <t>Literatura</t>
  </si>
  <si>
    <t>Medicinski materijal i pribor</t>
  </si>
  <si>
    <t>Elektroinstalaterski i vodoinstalaterski radovi</t>
  </si>
  <si>
    <t>Tekuće i investicijsko održavanje prijevoznih sredstava</t>
  </si>
  <si>
    <t>Premije osig. ostale imovine i zaposlenih</t>
  </si>
  <si>
    <t>UKUPNO</t>
  </si>
  <si>
    <t>Predmet nabave/                                            grupa predmeta nabave</t>
  </si>
  <si>
    <t>Potrošni medicinski materijal (sanitetski)</t>
  </si>
  <si>
    <t>Mikrobiološki testovi</t>
  </si>
  <si>
    <t>Distribucija (mrežarina) el. energ.</t>
  </si>
  <si>
    <t>Zdravstveni pregledi djelatnika</t>
  </si>
  <si>
    <t>Flaširana voda</t>
  </si>
  <si>
    <t>14.</t>
  </si>
  <si>
    <t>26.</t>
  </si>
  <si>
    <t>27.</t>
  </si>
  <si>
    <t>28.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</si>
  <si>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</si>
  <si>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</si>
  <si>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</si>
  <si>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</si>
  <si>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</si>
  <si>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</si>
  <si>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</si>
  <si>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</si>
  <si>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</si>
  <si>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</si>
  <si>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</si>
  <si>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</si>
  <si>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BAGATELNA NABAVA</t>
  </si>
  <si>
    <t>Roba</t>
  </si>
  <si>
    <t>Usluge</t>
  </si>
  <si>
    <t>13.</t>
  </si>
  <si>
    <t>Komunalne usluge</t>
  </si>
  <si>
    <t>Zdravstvene usluge</t>
  </si>
  <si>
    <t>45.</t>
  </si>
  <si>
    <t>46.</t>
  </si>
  <si>
    <t>47.</t>
  </si>
  <si>
    <t>Ostalo</t>
  </si>
  <si>
    <t>Vrećice za GENbox</t>
  </si>
  <si>
    <t>Poštanske usluge</t>
  </si>
  <si>
    <t>Osigurana sredstva (s PDV)</t>
  </si>
  <si>
    <t>Usluge registracije službenih vozila</t>
  </si>
  <si>
    <t>narudžbenica</t>
  </si>
  <si>
    <t>Radovi</t>
  </si>
  <si>
    <t>16.</t>
  </si>
  <si>
    <t>19.</t>
  </si>
  <si>
    <t>30.</t>
  </si>
  <si>
    <t>Usluge ispitivanja voda vezane uz redoviti i revizijski monitoring (financira Županija)</t>
  </si>
  <si>
    <t>Računalna oprema</t>
  </si>
  <si>
    <t>Sojevi bakterija za kontrolu kvalitete podl.</t>
  </si>
  <si>
    <t>48.</t>
  </si>
  <si>
    <t>49.</t>
  </si>
  <si>
    <t>50.</t>
  </si>
  <si>
    <t>51.</t>
  </si>
  <si>
    <t>52.</t>
  </si>
  <si>
    <t>53.</t>
  </si>
  <si>
    <t>Usluga izrade promotivnih materijala za potrebe javnozdravstvenih akcija (roll up posteri, kape, majice, olovke, fascikli, platnene vrećice)</t>
  </si>
  <si>
    <t>Materijal i sredstva za DDD</t>
  </si>
  <si>
    <t>54.</t>
  </si>
  <si>
    <t>Tekuće i investicijsko održavanje sustava za grijanje/hlađenje (ovdje uključeno i ispitivanje plinskih instalacija i kotlovnice)</t>
  </si>
  <si>
    <t>Bireta digitalna Titrette, class A precision, 50 ml, BRAND</t>
  </si>
  <si>
    <t>Dispensette S digital, organic, sa SP ventilom 0,5-5 ml, BRAND</t>
  </si>
  <si>
    <t>Programsko rješenje za Higijensko-epidemiološku službu</t>
  </si>
  <si>
    <t>17.</t>
  </si>
  <si>
    <t>18.</t>
  </si>
  <si>
    <t>jednostavna nabava</t>
  </si>
  <si>
    <t>55.</t>
  </si>
  <si>
    <t>56.</t>
  </si>
  <si>
    <t>57.</t>
  </si>
  <si>
    <t>58.</t>
  </si>
  <si>
    <t>59.</t>
  </si>
  <si>
    <t>Nadzor službenika za zaštitu osobnih podataka - vanjski suradnik</t>
  </si>
  <si>
    <t>PLAN NABAVE ROBA, RADOVA I USLUGA ZA  2019. godinu</t>
  </si>
  <si>
    <t>Oznaka rač. Plana</t>
  </si>
  <si>
    <t>2</t>
  </si>
  <si>
    <t>Licence: CorelDRAW Graphics Suite X8, Corel PaintShop Pro X9 Ult., Adobe Acrobat Pro 2017, Adobe Lightroom 6, firewall Sonicwall, autentication Defender, CyberQuest, Vmware, SZP</t>
  </si>
  <si>
    <t>Prijenosno računalo HP ProBook 450 G5 3GJ11ES PN, Služba za zajedničke poslove</t>
  </si>
  <si>
    <t>Windows 10 Pro OEM 64x, Služba za zajedničke poslove</t>
  </si>
  <si>
    <t>Računalo Lenovo AiO C50-30 F0B100RUSC, (8 kom), SZPx2, HEx3, SZE, JZ, ŠKO</t>
  </si>
  <si>
    <t>Windows 10 Pro OEM 64x (8 kom), SZPx2, HEx3, SZE, JZ, ŠKO</t>
  </si>
  <si>
    <t>Miš Logitech B100 USB, crni, 5 kom, SZE, MKB, ŠKO, HE, JZ</t>
  </si>
  <si>
    <t>Tipkovnica Logitech K120 USB, crna, 5 kom, SZE, MKB, ŠKO, HE, JZ</t>
  </si>
  <si>
    <t>USB memorija 32 GB, 5 kom, SZE, MKB, ŠKO, HE, JZ</t>
  </si>
  <si>
    <t>Akreditacija i norme za Službu zdr. ekologije</t>
  </si>
  <si>
    <t>Termometar sa Pt100 sondom i certifikatom, SZE</t>
  </si>
  <si>
    <t>Sušionik za kemijske analize, SZE</t>
  </si>
  <si>
    <t>Projekcijsko platno - po projektu MZ, 2 kom</t>
  </si>
  <si>
    <t>Vaga s visinomjerom - po projektu MZ</t>
  </si>
  <si>
    <t>Umjeravanje, validiranje i popravak opreme</t>
  </si>
  <si>
    <t>do 12.2019.</t>
  </si>
  <si>
    <t>Održavanje programa za kontrolu voda, namirnica i mikrobiološku čistoću objekata i za mikrobiološki laboratorij - aplikacija u najmu (Computerservice)</t>
  </si>
  <si>
    <t>Usluga održavanja web stranice (Cedar)</t>
  </si>
  <si>
    <t>Opće kemikalije</t>
  </si>
  <si>
    <t>Kemikalije za HAACH uređaj</t>
  </si>
  <si>
    <t>Ličilački radovi, DDD</t>
  </si>
  <si>
    <t>20.</t>
  </si>
  <si>
    <t>21.</t>
  </si>
  <si>
    <t>22.</t>
  </si>
  <si>
    <t>23.</t>
  </si>
  <si>
    <t>24.</t>
  </si>
  <si>
    <t>25.</t>
  </si>
  <si>
    <t>29.</t>
  </si>
  <si>
    <t>37.</t>
  </si>
  <si>
    <t>Pick up vozilo za Odjel za DDD</t>
  </si>
  <si>
    <t>31.</t>
  </si>
  <si>
    <t>Postavljanje klima uređaja u zgradi Odjela za DDD</t>
  </si>
  <si>
    <t>Montaža LED rasvjete u zgradi Odjela za DDD</t>
  </si>
  <si>
    <t>60.</t>
  </si>
  <si>
    <t>Nadogradnja programa IIS-8: Modul Slanje i zaprimanje e-računa</t>
  </si>
  <si>
    <t>Izmjena vanjske stolarije, krovišta i fasade na zgradi službe za mikrobiologiju, DEC</t>
  </si>
  <si>
    <t>01.2019.</t>
  </si>
  <si>
    <t>do 03.2019.</t>
  </si>
  <si>
    <t>06.2019.</t>
  </si>
  <si>
    <t>04.2019.</t>
  </si>
  <si>
    <t>05.2019.</t>
  </si>
  <si>
    <t>03.2019.</t>
  </si>
  <si>
    <t>do 06.2019.</t>
  </si>
  <si>
    <t>BV-1-2019</t>
  </si>
  <si>
    <t>BV-2-2019</t>
  </si>
  <si>
    <t>BV-3-2019</t>
  </si>
  <si>
    <t>BV-4-2019</t>
  </si>
  <si>
    <t>BV-5-2019</t>
  </si>
  <si>
    <t>BV-6-2019</t>
  </si>
  <si>
    <t>objedinjena nabava PSŽ</t>
  </si>
  <si>
    <t>BV-7-2019</t>
  </si>
  <si>
    <t>BV-8-2019</t>
  </si>
  <si>
    <t>BV-9-2019</t>
  </si>
  <si>
    <t>BV-10-2019</t>
  </si>
  <si>
    <t>BV-11-2019</t>
  </si>
  <si>
    <t>BV-12-2019</t>
  </si>
  <si>
    <t>BV-13-2019</t>
  </si>
  <si>
    <t>BV-14-2019</t>
  </si>
  <si>
    <t>do 09.2019.</t>
  </si>
  <si>
    <t>U Požegi, 04.10.2018.</t>
  </si>
  <si>
    <t>Sastavila:</t>
  </si>
  <si>
    <t>Antonija Kotas, dipl.oec.</t>
  </si>
  <si>
    <t>Ravnatelj:</t>
  </si>
  <si>
    <t>Mato Matijević, dr.med.vet.</t>
  </si>
  <si>
    <t>univ.mag.teriogeniologije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</si>
</sst>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thin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slantDashDot"/>
      <bottom style="thin"/>
    </border>
    <border>
      <left style="thin"/>
      <right style="thin"/>
      <top style="medium"/>
      <bottom style="medium"/>
    </border>
    <border>
      <left style="thin"/>
      <right style="thin"/>
      <top style="dash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ashed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slantDashDot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20" fillId="0" borderId="11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3" fontId="0" fillId="0" borderId="16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20" fillId="0" borderId="15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/>
    </xf>
    <xf numFmtId="4" fontId="0" fillId="0" borderId="18" xfId="0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left"/>
    </xf>
    <xf numFmtId="4" fontId="20" fillId="0" borderId="20" xfId="0" applyNumberFormat="1" applyFont="1" applyFill="1" applyBorder="1" applyAlignment="1">
      <alignment horizontal="righ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" fontId="20" fillId="0" borderId="20" xfId="0" applyNumberFormat="1" applyFont="1" applyFill="1" applyBorder="1" applyAlignment="1">
      <alignment wrapText="1"/>
    </xf>
    <xf numFmtId="1" fontId="0" fillId="0" borderId="17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vertical="center" wrapText="1"/>
    </xf>
    <xf numFmtId="4" fontId="0" fillId="0" borderId="2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4" fontId="20" fillId="0" borderId="20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2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left" wrapText="1"/>
    </xf>
    <xf numFmtId="4" fontId="20" fillId="0" borderId="11" xfId="0" applyNumberFormat="1" applyFont="1" applyFill="1" applyBorder="1" applyAlignment="1" quotePrefix="1">
      <alignment horizontal="righ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left" wrapText="1"/>
    </xf>
    <xf numFmtId="3" fontId="0" fillId="0" borderId="16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3" fontId="20" fillId="0" borderId="16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 horizontal="right" vertical="center" wrapText="1"/>
    </xf>
    <xf numFmtId="3" fontId="0" fillId="0" borderId="23" xfId="0" applyNumberFormat="1" applyFill="1" applyBorder="1" applyAlignment="1">
      <alignment vertical="center"/>
    </xf>
    <xf numFmtId="0" fontId="20" fillId="0" borderId="11" xfId="0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/>
    </xf>
    <xf numFmtId="0" fontId="2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 quotePrefix="1">
      <alignment horizontal="right" vertical="center" wrapText="1"/>
    </xf>
    <xf numFmtId="3" fontId="2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lef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4" fontId="20" fillId="0" borderId="23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2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3" fontId="30" fillId="0" borderId="2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wrapText="1"/>
    </xf>
    <xf numFmtId="4" fontId="20" fillId="0" borderId="35" xfId="0" applyNumberFormat="1" applyFont="1" applyFill="1" applyBorder="1" applyAlignment="1" quotePrefix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1" fontId="20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right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0" fillId="0" borderId="1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0" fillId="0" borderId="26" xfId="0" applyNumberFormat="1" applyFont="1" applyFill="1" applyBorder="1" applyAlignment="1" quotePrefix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0" fillId="0" borderId="38" xfId="0" applyNumberFormat="1" applyFont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20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20" fillId="0" borderId="23" xfId="0" applyFont="1" applyBorder="1" applyAlignment="1">
      <alignment horizontal="left"/>
    </xf>
    <xf numFmtId="0" fontId="0" fillId="0" borderId="15" xfId="0" applyBorder="1" applyAlignment="1">
      <alignment horizontal="left"/>
    </xf>
    <xf numFmtId="49" fontId="20" fillId="0" borderId="39" xfId="0" applyNumberFormat="1" applyFont="1" applyFill="1" applyBorder="1" applyAlignment="1">
      <alignment horizontal="left" vertical="center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20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vertical="center" wrapText="1"/>
    </xf>
    <xf numFmtId="1" fontId="0" fillId="0" borderId="24" xfId="0" applyNumberFormat="1" applyBorder="1" applyAlignment="1">
      <alignment vertical="center" wrapText="1"/>
    </xf>
    <xf numFmtId="1" fontId="0" fillId="0" borderId="24" xfId="0" applyNumberForma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49" fontId="20" fillId="24" borderId="39" xfId="0" applyNumberFormat="1" applyFont="1" applyFill="1" applyBorder="1" applyAlignment="1">
      <alignment horizontal="left" vertical="center"/>
    </xf>
    <xf numFmtId="0" fontId="0" fillId="24" borderId="40" xfId="0" applyFill="1" applyBorder="1" applyAlignment="1">
      <alignment horizontal="left"/>
    </xf>
    <xf numFmtId="0" fontId="0" fillId="24" borderId="41" xfId="0" applyFill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1" fontId="19" fillId="24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24" borderId="15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3" fontId="20" fillId="0" borderId="14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left" vertical="center"/>
    </xf>
    <xf numFmtId="49" fontId="20" fillId="0" borderId="41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 wrapText="1"/>
    </xf>
    <xf numFmtId="1" fontId="20" fillId="0" borderId="23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44" xfId="0" applyFont="1" applyFill="1" applyBorder="1" applyAlignment="1">
      <alignment horizontal="left"/>
    </xf>
    <xf numFmtId="4" fontId="20" fillId="0" borderId="25" xfId="0" applyNumberFormat="1" applyFont="1" applyFill="1" applyBorder="1" applyAlignment="1">
      <alignment horizontal="right" vertical="center" wrapText="1"/>
    </xf>
    <xf numFmtId="1" fontId="20" fillId="0" borderId="25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workbookViewId="0" topLeftCell="A52">
      <selection activeCell="H119" sqref="H119"/>
    </sheetView>
  </sheetViews>
  <sheetFormatPr defaultColWidth="9.140625" defaultRowHeight="12.75"/>
  <cols>
    <col min="1" max="1" width="4.7109375" style="0" customWidth="1"/>
    <col min="2" max="2" width="10.8515625" style="0" customWidth="1"/>
    <col min="3" max="3" width="35.28125" style="0" customWidth="1"/>
    <col min="4" max="4" width="11.421875" style="0" customWidth="1"/>
    <col min="5" max="5" width="11.28125" style="0" customWidth="1"/>
    <col min="6" max="6" width="11.28125" style="202" customWidth="1"/>
    <col min="7" max="7" width="11.140625" style="0" customWidth="1"/>
    <col min="8" max="8" width="12.421875" style="0" customWidth="1"/>
    <col min="9" max="9" width="9.421875" style="0" customWidth="1"/>
    <col min="10" max="10" width="11.140625" style="0" customWidth="1"/>
    <col min="11" max="11" width="11.7109375" style="0" bestFit="1" customWidth="1"/>
  </cols>
  <sheetData>
    <row r="1" spans="1:3" ht="12.75">
      <c r="A1" s="6" t="s">
        <v>1</v>
      </c>
      <c r="B1" s="6"/>
      <c r="C1" s="6"/>
    </row>
    <row r="2" spans="1:4" ht="12.75">
      <c r="A2" s="6" t="s">
        <v>2</v>
      </c>
      <c r="B2" s="6"/>
      <c r="C2" s="6"/>
      <c r="D2" s="177"/>
    </row>
    <row r="3" spans="1:3" ht="12.75">
      <c r="A3" s="6" t="s">
        <v>3</v>
      </c>
      <c r="B3" s="6"/>
      <c r="C3" s="6"/>
    </row>
    <row r="4" spans="1:3" ht="12.75">
      <c r="A4" s="6"/>
      <c r="B4" s="6"/>
      <c r="C4" s="6"/>
    </row>
    <row r="5" spans="1:3" ht="12.75">
      <c r="A5" s="281"/>
      <c r="B5" s="281"/>
      <c r="C5" s="281"/>
    </row>
    <row r="6" spans="1:10" ht="18">
      <c r="A6" s="282" t="s">
        <v>145</v>
      </c>
      <c r="B6" s="282"/>
      <c r="C6" s="282"/>
      <c r="D6" s="282"/>
      <c r="E6" s="282"/>
      <c r="F6" s="282"/>
      <c r="G6" s="282"/>
      <c r="H6" s="282"/>
      <c r="I6" s="282"/>
      <c r="J6" s="282"/>
    </row>
    <row r="7" spans="1:3" ht="12.75">
      <c r="A7" s="1"/>
      <c r="B7" s="1"/>
      <c r="C7" s="1"/>
    </row>
    <row r="8" spans="1:10" ht="12.75" customHeight="1">
      <c r="A8" s="266" t="s">
        <v>20</v>
      </c>
      <c r="B8" s="266" t="s">
        <v>72</v>
      </c>
      <c r="C8" s="266" t="s">
        <v>79</v>
      </c>
      <c r="D8" s="266" t="s">
        <v>15</v>
      </c>
      <c r="E8" s="266" t="s">
        <v>113</v>
      </c>
      <c r="F8" s="277" t="s">
        <v>146</v>
      </c>
      <c r="G8" s="264" t="s">
        <v>16</v>
      </c>
      <c r="H8" s="266" t="s">
        <v>17</v>
      </c>
      <c r="I8" s="275" t="s">
        <v>18</v>
      </c>
      <c r="J8" s="275" t="s">
        <v>19</v>
      </c>
    </row>
    <row r="9" spans="1:10" ht="27" customHeight="1">
      <c r="A9" s="283"/>
      <c r="B9" s="267"/>
      <c r="C9" s="283"/>
      <c r="D9" s="283"/>
      <c r="E9" s="239"/>
      <c r="F9" s="278"/>
      <c r="G9" s="265"/>
      <c r="H9" s="267"/>
      <c r="I9" s="276"/>
      <c r="J9" s="276"/>
    </row>
    <row r="10" spans="1:10" ht="15" customHeight="1" thickBot="1">
      <c r="A10" s="21" t="s">
        <v>21</v>
      </c>
      <c r="B10" s="21" t="s">
        <v>147</v>
      </c>
      <c r="C10" s="30">
        <v>3</v>
      </c>
      <c r="D10" s="31">
        <v>4</v>
      </c>
      <c r="E10" s="31">
        <v>5</v>
      </c>
      <c r="F10" s="203">
        <v>6</v>
      </c>
      <c r="G10" s="32">
        <v>7</v>
      </c>
      <c r="H10" s="32">
        <v>8</v>
      </c>
      <c r="I10" s="32">
        <v>9</v>
      </c>
      <c r="J10" s="32">
        <v>10</v>
      </c>
    </row>
    <row r="11" spans="1:10" ht="15" customHeight="1" thickBot="1">
      <c r="A11" s="268" t="s">
        <v>101</v>
      </c>
      <c r="B11" s="269"/>
      <c r="C11" s="269"/>
      <c r="D11" s="269"/>
      <c r="E11" s="269"/>
      <c r="F11" s="269"/>
      <c r="G11" s="269"/>
      <c r="H11" s="269"/>
      <c r="I11" s="269"/>
      <c r="J11" s="270"/>
    </row>
    <row r="12" spans="1:10" ht="15" customHeight="1" thickBot="1">
      <c r="A12" s="231" t="s">
        <v>102</v>
      </c>
      <c r="B12" s="271"/>
      <c r="C12" s="271"/>
      <c r="D12" s="271"/>
      <c r="E12" s="271"/>
      <c r="F12" s="271"/>
      <c r="G12" s="271"/>
      <c r="H12" s="271"/>
      <c r="I12" s="271"/>
      <c r="J12" s="272"/>
    </row>
    <row r="13" spans="1:11" ht="15.75" customHeight="1">
      <c r="A13" s="273" t="s">
        <v>22</v>
      </c>
      <c r="B13" s="273" t="s">
        <v>190</v>
      </c>
      <c r="C13" s="61" t="s">
        <v>24</v>
      </c>
      <c r="D13" s="62">
        <f>SUM(D14:D16)</f>
        <v>182000</v>
      </c>
      <c r="E13" s="62">
        <f>SUM(E14:E16)</f>
        <v>227500</v>
      </c>
      <c r="F13" s="248">
        <v>3221</v>
      </c>
      <c r="G13" s="288" t="s">
        <v>138</v>
      </c>
      <c r="H13" s="244" t="s">
        <v>27</v>
      </c>
      <c r="I13" s="244" t="s">
        <v>183</v>
      </c>
      <c r="J13" s="244" t="s">
        <v>28</v>
      </c>
      <c r="K13" s="3"/>
    </row>
    <row r="14" spans="1:10" ht="13.5" customHeight="1">
      <c r="A14" s="235"/>
      <c r="B14" s="246"/>
      <c r="C14" s="63" t="s">
        <v>24</v>
      </c>
      <c r="D14" s="60">
        <v>11000</v>
      </c>
      <c r="E14" s="60">
        <f>D14*1.25</f>
        <v>13750</v>
      </c>
      <c r="F14" s="285"/>
      <c r="G14" s="299"/>
      <c r="H14" s="279"/>
      <c r="I14" s="219"/>
      <c r="J14" s="219"/>
    </row>
    <row r="15" spans="1:13" ht="13.5" customHeight="1">
      <c r="A15" s="235"/>
      <c r="B15" s="246"/>
      <c r="C15" s="182" t="s">
        <v>25</v>
      </c>
      <c r="D15" s="183">
        <v>120000</v>
      </c>
      <c r="E15" s="60">
        <f>D15*1.25</f>
        <v>150000</v>
      </c>
      <c r="F15" s="285"/>
      <c r="G15" s="299"/>
      <c r="H15" s="279"/>
      <c r="I15" s="219"/>
      <c r="J15" s="219"/>
      <c r="K15" s="187"/>
      <c r="L15" s="188"/>
      <c r="M15" s="187"/>
    </row>
    <row r="16" spans="1:10" ht="13.5" customHeight="1">
      <c r="A16" s="274"/>
      <c r="B16" s="247"/>
      <c r="C16" s="64" t="s">
        <v>26</v>
      </c>
      <c r="D16" s="35">
        <v>51000</v>
      </c>
      <c r="E16" s="60">
        <f>D16*1.25</f>
        <v>63750</v>
      </c>
      <c r="F16" s="285"/>
      <c r="G16" s="299"/>
      <c r="H16" s="280"/>
      <c r="I16" s="220"/>
      <c r="J16" s="220"/>
    </row>
    <row r="17" spans="1:10" ht="29.25" customHeight="1">
      <c r="A17" s="22" t="s">
        <v>23</v>
      </c>
      <c r="B17" s="138"/>
      <c r="C17" s="33" t="s">
        <v>73</v>
      </c>
      <c r="D17" s="12">
        <v>18000</v>
      </c>
      <c r="E17" s="60">
        <f>D17*1.25</f>
        <v>22500</v>
      </c>
      <c r="F17" s="285"/>
      <c r="G17" s="222"/>
      <c r="H17" s="34" t="s">
        <v>115</v>
      </c>
      <c r="I17" s="77"/>
      <c r="J17" s="77"/>
    </row>
    <row r="18" spans="1:10" ht="26.25" thickBot="1">
      <c r="A18" s="2" t="s">
        <v>29</v>
      </c>
      <c r="B18" s="7"/>
      <c r="C18" s="8" t="s">
        <v>30</v>
      </c>
      <c r="D18" s="13">
        <v>18500</v>
      </c>
      <c r="E18" s="60">
        <f>D18*1.25</f>
        <v>23125</v>
      </c>
      <c r="F18" s="286"/>
      <c r="G18" s="300"/>
      <c r="H18" s="105" t="s">
        <v>27</v>
      </c>
      <c r="I18" s="105" t="s">
        <v>183</v>
      </c>
      <c r="J18" s="103" t="s">
        <v>28</v>
      </c>
    </row>
    <row r="19" spans="1:10" ht="15" customHeight="1">
      <c r="A19" s="284" t="s">
        <v>31</v>
      </c>
      <c r="B19" s="273" t="s">
        <v>191</v>
      </c>
      <c r="C19" s="65" t="s">
        <v>74</v>
      </c>
      <c r="D19" s="79">
        <f>SUM(D20:D24)</f>
        <v>40500</v>
      </c>
      <c r="E19" s="142">
        <f>SUM(E20:E24)</f>
        <v>50625</v>
      </c>
      <c r="F19" s="248">
        <v>3222</v>
      </c>
      <c r="G19" s="288" t="s">
        <v>138</v>
      </c>
      <c r="H19" s="244" t="s">
        <v>27</v>
      </c>
      <c r="I19" s="292" t="s">
        <v>183</v>
      </c>
      <c r="J19" s="244" t="s">
        <v>28</v>
      </c>
    </row>
    <row r="20" spans="1:10" ht="15" customHeight="1">
      <c r="A20" s="226"/>
      <c r="B20" s="246"/>
      <c r="C20" s="66" t="s">
        <v>13</v>
      </c>
      <c r="D20" s="67">
        <v>3000</v>
      </c>
      <c r="E20" s="67">
        <f>D20*1.25</f>
        <v>3750</v>
      </c>
      <c r="F20" s="249"/>
      <c r="G20" s="226"/>
      <c r="H20" s="219"/>
      <c r="I20" s="219"/>
      <c r="J20" s="219"/>
    </row>
    <row r="21" spans="1:10" ht="15" customHeight="1">
      <c r="A21" s="226"/>
      <c r="B21" s="246"/>
      <c r="C21" s="68" t="s">
        <v>32</v>
      </c>
      <c r="D21" s="69">
        <v>13000</v>
      </c>
      <c r="E21" s="67">
        <f>D21*1.25</f>
        <v>16250</v>
      </c>
      <c r="F21" s="249"/>
      <c r="G21" s="226"/>
      <c r="H21" s="219"/>
      <c r="I21" s="219"/>
      <c r="J21" s="219"/>
    </row>
    <row r="22" spans="1:10" ht="13.5" customHeight="1">
      <c r="A22" s="226"/>
      <c r="B22" s="246"/>
      <c r="C22" s="92" t="s">
        <v>33</v>
      </c>
      <c r="D22" s="37">
        <v>20000</v>
      </c>
      <c r="E22" s="67">
        <f>D22*1.25</f>
        <v>25000</v>
      </c>
      <c r="F22" s="249"/>
      <c r="G22" s="226"/>
      <c r="H22" s="219"/>
      <c r="I22" s="219"/>
      <c r="J22" s="219"/>
    </row>
    <row r="23" spans="1:10" ht="13.5" customHeight="1">
      <c r="A23" s="226"/>
      <c r="B23" s="246"/>
      <c r="C23" s="137" t="s">
        <v>111</v>
      </c>
      <c r="D23" s="17">
        <v>3000</v>
      </c>
      <c r="E23" s="67">
        <f>D23*1.25</f>
        <v>3750</v>
      </c>
      <c r="F23" s="249"/>
      <c r="G23" s="226"/>
      <c r="H23" s="219"/>
      <c r="I23" s="219"/>
      <c r="J23" s="219"/>
    </row>
    <row r="24" spans="1:10" ht="13.5" customHeight="1">
      <c r="A24" s="226"/>
      <c r="B24" s="247"/>
      <c r="C24" s="59" t="s">
        <v>80</v>
      </c>
      <c r="D24" s="70">
        <v>1500</v>
      </c>
      <c r="E24" s="67">
        <f>D24*1.25</f>
        <v>1875</v>
      </c>
      <c r="F24" s="249"/>
      <c r="G24" s="226"/>
      <c r="H24" s="220"/>
      <c r="I24" s="219"/>
      <c r="J24" s="219"/>
    </row>
    <row r="25" spans="1:10" ht="13.5" customHeight="1">
      <c r="A25" s="258" t="s">
        <v>34</v>
      </c>
      <c r="B25" s="260" t="s">
        <v>192</v>
      </c>
      <c r="C25" s="71" t="s">
        <v>53</v>
      </c>
      <c r="D25" s="74">
        <f>SUM(D26:D28)</f>
        <v>46000</v>
      </c>
      <c r="E25" s="143">
        <f>SUM(E26:E28)</f>
        <v>57500</v>
      </c>
      <c r="F25" s="249"/>
      <c r="G25" s="226"/>
      <c r="H25" s="255" t="s">
        <v>27</v>
      </c>
      <c r="I25" s="253" t="s">
        <v>183</v>
      </c>
      <c r="J25" s="253" t="s">
        <v>28</v>
      </c>
    </row>
    <row r="26" spans="1:10" ht="13.5" customHeight="1">
      <c r="A26" s="226"/>
      <c r="B26" s="246"/>
      <c r="C26" s="72" t="s">
        <v>14</v>
      </c>
      <c r="D26" s="29">
        <v>25000</v>
      </c>
      <c r="E26" s="29">
        <f>D26*1.25</f>
        <v>31250</v>
      </c>
      <c r="F26" s="249"/>
      <c r="G26" s="226"/>
      <c r="H26" s="219"/>
      <c r="I26" s="219"/>
      <c r="J26" s="219"/>
    </row>
    <row r="27" spans="1:10" ht="13.5" customHeight="1">
      <c r="A27" s="226"/>
      <c r="B27" s="246"/>
      <c r="C27" s="73" t="s">
        <v>36</v>
      </c>
      <c r="D27" s="119">
        <v>18000</v>
      </c>
      <c r="E27" s="29">
        <f>D27*1.25</f>
        <v>22500</v>
      </c>
      <c r="F27" s="249"/>
      <c r="G27" s="226"/>
      <c r="H27" s="219"/>
      <c r="I27" s="219"/>
      <c r="J27" s="219"/>
    </row>
    <row r="28" spans="1:10" ht="13.5" customHeight="1">
      <c r="A28" s="227"/>
      <c r="B28" s="220"/>
      <c r="C28" s="81" t="s">
        <v>122</v>
      </c>
      <c r="D28" s="50">
        <v>3000</v>
      </c>
      <c r="E28" s="29">
        <f>D28*1.25</f>
        <v>3750</v>
      </c>
      <c r="F28" s="249"/>
      <c r="G28" s="226"/>
      <c r="H28" s="220"/>
      <c r="I28" s="220"/>
      <c r="J28" s="220"/>
    </row>
    <row r="29" spans="1:10" ht="13.5" customHeight="1">
      <c r="A29" s="258" t="s">
        <v>35</v>
      </c>
      <c r="B29" s="260" t="s">
        <v>193</v>
      </c>
      <c r="C29" s="146" t="s">
        <v>38</v>
      </c>
      <c r="D29" s="143">
        <f>SUM(D30:D34)</f>
        <v>82000</v>
      </c>
      <c r="E29" s="143">
        <f>SUM(E30:E34)</f>
        <v>102500</v>
      </c>
      <c r="F29" s="249"/>
      <c r="G29" s="226"/>
      <c r="H29" s="255" t="s">
        <v>27</v>
      </c>
      <c r="I29" s="262" t="s">
        <v>183</v>
      </c>
      <c r="J29" s="253" t="s">
        <v>28</v>
      </c>
    </row>
    <row r="30" spans="1:10" ht="15" customHeight="1">
      <c r="A30" s="219"/>
      <c r="B30" s="246"/>
      <c r="C30" s="72" t="s">
        <v>81</v>
      </c>
      <c r="D30" s="38">
        <v>17000</v>
      </c>
      <c r="E30" s="38">
        <f aca="true" t="shared" si="0" ref="E30:E35">D30*1.25</f>
        <v>21250</v>
      </c>
      <c r="F30" s="249"/>
      <c r="G30" s="226"/>
      <c r="H30" s="219"/>
      <c r="I30" s="219"/>
      <c r="J30" s="219"/>
    </row>
    <row r="31" spans="1:10" ht="15" customHeight="1">
      <c r="A31" s="219"/>
      <c r="B31" s="246"/>
      <c r="C31" s="73" t="s">
        <v>39</v>
      </c>
      <c r="D31" s="17">
        <v>13000</v>
      </c>
      <c r="E31" s="38">
        <f t="shared" si="0"/>
        <v>16250</v>
      </c>
      <c r="F31" s="249"/>
      <c r="G31" s="226"/>
      <c r="H31" s="219"/>
      <c r="I31" s="219"/>
      <c r="J31" s="219"/>
    </row>
    <row r="32" spans="1:10" ht="15" customHeight="1">
      <c r="A32" s="219"/>
      <c r="B32" s="246"/>
      <c r="C32" s="73" t="s">
        <v>40</v>
      </c>
      <c r="D32" s="17">
        <v>35000</v>
      </c>
      <c r="E32" s="38">
        <f t="shared" si="0"/>
        <v>43750</v>
      </c>
      <c r="F32" s="249"/>
      <c r="G32" s="226"/>
      <c r="H32" s="219"/>
      <c r="I32" s="219"/>
      <c r="J32" s="219"/>
    </row>
    <row r="33" spans="1:10" ht="15" customHeight="1">
      <c r="A33" s="219"/>
      <c r="B33" s="246"/>
      <c r="C33" s="73" t="s">
        <v>41</v>
      </c>
      <c r="D33" s="17">
        <v>10000</v>
      </c>
      <c r="E33" s="38">
        <f t="shared" si="0"/>
        <v>12500</v>
      </c>
      <c r="F33" s="249"/>
      <c r="G33" s="226"/>
      <c r="H33" s="219"/>
      <c r="I33" s="219"/>
      <c r="J33" s="219"/>
    </row>
    <row r="34" spans="1:10" ht="25.5" customHeight="1">
      <c r="A34" s="219"/>
      <c r="B34" s="246"/>
      <c r="C34" s="75" t="s">
        <v>6</v>
      </c>
      <c r="D34" s="70">
        <v>7000</v>
      </c>
      <c r="E34" s="38">
        <f t="shared" si="0"/>
        <v>8750</v>
      </c>
      <c r="F34" s="249"/>
      <c r="G34" s="226"/>
      <c r="H34" s="220"/>
      <c r="I34" s="220"/>
      <c r="J34" s="220"/>
    </row>
    <row r="35" spans="1:10" ht="24.75" customHeight="1">
      <c r="A35" s="77" t="s">
        <v>37</v>
      </c>
      <c r="B35" s="140"/>
      <c r="C35" s="78" t="s">
        <v>7</v>
      </c>
      <c r="D35" s="143">
        <v>8000</v>
      </c>
      <c r="E35" s="143">
        <f t="shared" si="0"/>
        <v>10000</v>
      </c>
      <c r="F35" s="249"/>
      <c r="G35" s="226"/>
      <c r="H35" s="77" t="s">
        <v>27</v>
      </c>
      <c r="I35" s="77" t="s">
        <v>183</v>
      </c>
      <c r="J35" s="77" t="s">
        <v>28</v>
      </c>
    </row>
    <row r="36" spans="1:10" ht="15" customHeight="1">
      <c r="A36" s="258" t="s">
        <v>42</v>
      </c>
      <c r="B36" s="260" t="s">
        <v>194</v>
      </c>
      <c r="C36" s="80" t="s">
        <v>4</v>
      </c>
      <c r="D36" s="74">
        <f>SUM(D37:D39)</f>
        <v>33000</v>
      </c>
      <c r="E36" s="74">
        <f>SUM(E38:E39)</f>
        <v>33750</v>
      </c>
      <c r="F36" s="249"/>
      <c r="G36" s="226"/>
      <c r="H36" s="255" t="s">
        <v>27</v>
      </c>
      <c r="I36" s="262" t="s">
        <v>183</v>
      </c>
      <c r="J36" s="253" t="s">
        <v>28</v>
      </c>
    </row>
    <row r="37" spans="1:10" ht="15" customHeight="1">
      <c r="A37" s="259"/>
      <c r="B37" s="246"/>
      <c r="C37" s="198" t="s">
        <v>165</v>
      </c>
      <c r="D37" s="211">
        <v>6000</v>
      </c>
      <c r="E37" s="211">
        <f>D37*1.25</f>
        <v>7500</v>
      </c>
      <c r="F37" s="249"/>
      <c r="G37" s="226"/>
      <c r="H37" s="235"/>
      <c r="I37" s="263"/>
      <c r="J37" s="291"/>
    </row>
    <row r="38" spans="1:10" ht="15" customHeight="1">
      <c r="A38" s="219"/>
      <c r="B38" s="246"/>
      <c r="C38" s="73" t="s">
        <v>166</v>
      </c>
      <c r="D38" s="212">
        <v>19000</v>
      </c>
      <c r="E38" s="213">
        <f>D38*1.25</f>
        <v>23750</v>
      </c>
      <c r="F38" s="249"/>
      <c r="G38" s="226"/>
      <c r="H38" s="219"/>
      <c r="I38" s="219"/>
      <c r="J38" s="219"/>
    </row>
    <row r="39" spans="1:10" ht="15" customHeight="1" thickBot="1">
      <c r="A39" s="219"/>
      <c r="B39" s="246"/>
      <c r="C39" s="162" t="s">
        <v>5</v>
      </c>
      <c r="D39" s="119">
        <v>8000</v>
      </c>
      <c r="E39" s="214">
        <f>D39*1.25</f>
        <v>10000</v>
      </c>
      <c r="F39" s="249"/>
      <c r="G39" s="226"/>
      <c r="H39" s="219"/>
      <c r="I39" s="219"/>
      <c r="J39" s="219"/>
    </row>
    <row r="40" spans="1:10" ht="24.75" customHeight="1" thickBot="1">
      <c r="A40" s="169" t="s">
        <v>43</v>
      </c>
      <c r="B40" s="164" t="s">
        <v>195</v>
      </c>
      <c r="C40" s="165" t="s">
        <v>130</v>
      </c>
      <c r="D40" s="166">
        <v>110000</v>
      </c>
      <c r="E40" s="166">
        <f>D40*0.25+D40</f>
        <v>137500</v>
      </c>
      <c r="F40" s="249"/>
      <c r="G40" s="226"/>
      <c r="H40" s="163" t="s">
        <v>27</v>
      </c>
      <c r="I40" s="173" t="s">
        <v>183</v>
      </c>
      <c r="J40" s="163" t="s">
        <v>28</v>
      </c>
    </row>
    <row r="41" spans="1:10" ht="15" customHeight="1">
      <c r="A41" s="256" t="s">
        <v>47</v>
      </c>
      <c r="B41" s="246"/>
      <c r="C41" s="80" t="s">
        <v>44</v>
      </c>
      <c r="D41" s="83">
        <f>SUM(D42:D43)</f>
        <v>16500</v>
      </c>
      <c r="E41" s="55">
        <f>SUM(E42:E43)</f>
        <v>20625</v>
      </c>
      <c r="F41" s="250"/>
      <c r="G41" s="226"/>
      <c r="H41" s="261" t="s">
        <v>115</v>
      </c>
      <c r="I41" s="255" t="s">
        <v>183</v>
      </c>
      <c r="J41" s="234"/>
    </row>
    <row r="42" spans="1:12" ht="15" customHeight="1">
      <c r="A42" s="219"/>
      <c r="B42" s="246"/>
      <c r="C42" s="184" t="s">
        <v>45</v>
      </c>
      <c r="D42" s="29">
        <v>15000</v>
      </c>
      <c r="E42" s="50">
        <f>D42*1.25</f>
        <v>18750</v>
      </c>
      <c r="F42" s="250"/>
      <c r="G42" s="226"/>
      <c r="H42" s="238"/>
      <c r="I42" s="219"/>
      <c r="J42" s="219"/>
      <c r="K42" s="187"/>
      <c r="L42" s="188"/>
    </row>
    <row r="43" spans="1:10" ht="15" customHeight="1" thickBot="1">
      <c r="A43" s="243"/>
      <c r="B43" s="257"/>
      <c r="C43" s="82" t="s">
        <v>46</v>
      </c>
      <c r="D43" s="58">
        <v>1500</v>
      </c>
      <c r="E43" s="144">
        <f>D43*1.25</f>
        <v>1875</v>
      </c>
      <c r="F43" s="251"/>
      <c r="G43" s="301"/>
      <c r="H43" s="241"/>
      <c r="I43" s="243"/>
      <c r="J43" s="243"/>
    </row>
    <row r="44" spans="1:10" ht="15" customHeight="1">
      <c r="A44" s="273" t="s">
        <v>49</v>
      </c>
      <c r="B44" s="245" t="s">
        <v>197</v>
      </c>
      <c r="C44" s="85" t="s">
        <v>8</v>
      </c>
      <c r="D44" s="55">
        <f>SUM(D45:D47)</f>
        <v>120000</v>
      </c>
      <c r="E44" s="62">
        <f>SUM(E45:E48)</f>
        <v>193750</v>
      </c>
      <c r="F44" s="248">
        <v>3223</v>
      </c>
      <c r="G44" s="174"/>
      <c r="H44" s="254" t="s">
        <v>27</v>
      </c>
      <c r="I44" s="244" t="s">
        <v>183</v>
      </c>
      <c r="J44" s="244" t="s">
        <v>28</v>
      </c>
    </row>
    <row r="45" spans="1:10" ht="15" customHeight="1">
      <c r="A45" s="219"/>
      <c r="B45" s="246"/>
      <c r="C45" s="84" t="s">
        <v>48</v>
      </c>
      <c r="D45" s="51">
        <v>40000</v>
      </c>
      <c r="E45" s="51">
        <f>D45*1.25</f>
        <v>50000</v>
      </c>
      <c r="F45" s="249"/>
      <c r="G45" s="311" t="s">
        <v>196</v>
      </c>
      <c r="H45" s="219"/>
      <c r="I45" s="219"/>
      <c r="J45" s="219"/>
    </row>
    <row r="46" spans="1:10" ht="15" customHeight="1">
      <c r="A46" s="219"/>
      <c r="B46" s="246"/>
      <c r="C46" s="73" t="s">
        <v>0</v>
      </c>
      <c r="D46" s="18">
        <v>40000</v>
      </c>
      <c r="E46" s="51">
        <f>D46*1.25</f>
        <v>50000</v>
      </c>
      <c r="F46" s="249"/>
      <c r="G46" s="238"/>
      <c r="H46" s="219"/>
      <c r="I46" s="219"/>
      <c r="J46" s="219"/>
    </row>
    <row r="47" spans="1:10" ht="30.75" customHeight="1">
      <c r="A47" s="220"/>
      <c r="B47" s="247"/>
      <c r="C47" s="81" t="s">
        <v>54</v>
      </c>
      <c r="D47" s="16">
        <v>40000</v>
      </c>
      <c r="E47" s="50">
        <f>D47*1.25</f>
        <v>50000</v>
      </c>
      <c r="F47" s="249"/>
      <c r="G47" s="210" t="s">
        <v>138</v>
      </c>
      <c r="H47" s="220"/>
      <c r="I47" s="220"/>
      <c r="J47" s="220"/>
    </row>
    <row r="48" spans="1:10" ht="15" customHeight="1" thickBot="1">
      <c r="A48" s="130" t="s">
        <v>50</v>
      </c>
      <c r="B48" s="139"/>
      <c r="C48" s="132" t="s">
        <v>82</v>
      </c>
      <c r="D48" s="44">
        <v>35000</v>
      </c>
      <c r="E48" s="215">
        <f>D48*1.25</f>
        <v>43750</v>
      </c>
      <c r="F48" s="252"/>
      <c r="G48" s="104"/>
      <c r="H48" s="131"/>
      <c r="I48" s="20"/>
      <c r="J48" s="131"/>
    </row>
    <row r="49" spans="1:10" ht="24.75" customHeight="1">
      <c r="A49" s="133" t="s">
        <v>104</v>
      </c>
      <c r="B49" s="141"/>
      <c r="C49" s="135" t="s">
        <v>55</v>
      </c>
      <c r="D49" s="42">
        <v>5000</v>
      </c>
      <c r="E49" s="42">
        <f>D49*1.25</f>
        <v>6250</v>
      </c>
      <c r="F49" s="204">
        <v>3225</v>
      </c>
      <c r="G49" s="288" t="s">
        <v>138</v>
      </c>
      <c r="H49" s="147" t="s">
        <v>115</v>
      </c>
      <c r="I49" s="43"/>
      <c r="J49" s="134"/>
    </row>
    <row r="50" spans="1:10" ht="24.75" customHeight="1">
      <c r="A50" s="77" t="s">
        <v>85</v>
      </c>
      <c r="B50" s="140"/>
      <c r="C50" s="136" t="s">
        <v>51</v>
      </c>
      <c r="D50" s="14">
        <v>3000</v>
      </c>
      <c r="E50" s="14">
        <f aca="true" t="shared" si="1" ref="E50:E60">D50*1.25</f>
        <v>3750</v>
      </c>
      <c r="F50" s="205">
        <v>3227</v>
      </c>
      <c r="G50" s="238"/>
      <c r="H50" s="36" t="s">
        <v>115</v>
      </c>
      <c r="I50" s="11"/>
      <c r="J50" s="76"/>
    </row>
    <row r="51" spans="1:10" ht="24.75" customHeight="1" thickBot="1">
      <c r="A51" s="77" t="s">
        <v>52</v>
      </c>
      <c r="B51" s="140"/>
      <c r="C51" s="136" t="s">
        <v>84</v>
      </c>
      <c r="D51" s="14">
        <v>5000</v>
      </c>
      <c r="E51" s="14">
        <f t="shared" si="1"/>
        <v>6250</v>
      </c>
      <c r="F51" s="205">
        <v>3299</v>
      </c>
      <c r="G51" s="238"/>
      <c r="H51" s="36" t="s">
        <v>115</v>
      </c>
      <c r="I51" s="11"/>
      <c r="J51" s="76"/>
    </row>
    <row r="52" spans="1:10" ht="24.75" customHeight="1" thickBot="1">
      <c r="A52" s="160" t="s">
        <v>117</v>
      </c>
      <c r="B52" s="160"/>
      <c r="C52" s="167" t="s">
        <v>133</v>
      </c>
      <c r="D52" s="168">
        <v>8750</v>
      </c>
      <c r="E52" s="215">
        <f t="shared" si="1"/>
        <v>10937.5</v>
      </c>
      <c r="F52" s="248">
        <v>4224</v>
      </c>
      <c r="G52" s="238"/>
      <c r="H52" s="288" t="s">
        <v>115</v>
      </c>
      <c r="I52" s="309" t="s">
        <v>184</v>
      </c>
      <c r="J52" s="159"/>
    </row>
    <row r="53" spans="1:10" ht="24.75" customHeight="1" thickBot="1">
      <c r="A53" s="152" t="s">
        <v>136</v>
      </c>
      <c r="B53" s="152"/>
      <c r="C53" s="153" t="s">
        <v>134</v>
      </c>
      <c r="D53" s="154">
        <v>4250</v>
      </c>
      <c r="E53" s="42">
        <f t="shared" si="1"/>
        <v>5312.5</v>
      </c>
      <c r="F53" s="250"/>
      <c r="G53" s="238"/>
      <c r="H53" s="310"/>
      <c r="I53" s="241"/>
      <c r="J53" s="157"/>
    </row>
    <row r="54" spans="1:10" ht="26.25" thickBot="1">
      <c r="A54" s="117" t="s">
        <v>137</v>
      </c>
      <c r="B54" s="117"/>
      <c r="C54" s="171" t="s">
        <v>157</v>
      </c>
      <c r="D54" s="121">
        <v>2000</v>
      </c>
      <c r="E54" s="154">
        <f t="shared" si="1"/>
        <v>2500</v>
      </c>
      <c r="F54" s="250"/>
      <c r="G54" s="238"/>
      <c r="H54" s="170" t="s">
        <v>115</v>
      </c>
      <c r="I54" s="170" t="s">
        <v>184</v>
      </c>
      <c r="J54" s="115"/>
    </row>
    <row r="55" spans="1:10" ht="24.75" customHeight="1" thickBot="1">
      <c r="A55" s="117" t="s">
        <v>118</v>
      </c>
      <c r="B55" s="117"/>
      <c r="C55" s="171" t="s">
        <v>158</v>
      </c>
      <c r="D55" s="121">
        <v>12000</v>
      </c>
      <c r="E55" s="42">
        <f t="shared" si="1"/>
        <v>15000</v>
      </c>
      <c r="F55" s="251"/>
      <c r="G55" s="238"/>
      <c r="H55" s="170" t="s">
        <v>115</v>
      </c>
      <c r="I55" s="116" t="s">
        <v>185</v>
      </c>
      <c r="J55" s="115"/>
    </row>
    <row r="56" spans="1:10" ht="24.75" customHeight="1" thickBot="1">
      <c r="A56" s="117" t="s">
        <v>168</v>
      </c>
      <c r="B56" s="117"/>
      <c r="C56" s="171" t="s">
        <v>159</v>
      </c>
      <c r="D56" s="121">
        <v>2400</v>
      </c>
      <c r="E56" s="42">
        <f t="shared" si="1"/>
        <v>3000</v>
      </c>
      <c r="F56" s="201">
        <v>4221</v>
      </c>
      <c r="G56" s="238"/>
      <c r="H56" s="170" t="s">
        <v>115</v>
      </c>
      <c r="I56" s="116" t="s">
        <v>186</v>
      </c>
      <c r="J56" s="115"/>
    </row>
    <row r="57" spans="1:10" ht="24.75" customHeight="1" thickBot="1">
      <c r="A57" s="117" t="s">
        <v>169</v>
      </c>
      <c r="B57" s="117"/>
      <c r="C57" s="171" t="s">
        <v>160</v>
      </c>
      <c r="D57" s="121">
        <v>2800</v>
      </c>
      <c r="E57" s="42">
        <f t="shared" si="1"/>
        <v>3500</v>
      </c>
      <c r="F57" s="201">
        <v>4225</v>
      </c>
      <c r="G57" s="238"/>
      <c r="H57" s="170" t="s">
        <v>115</v>
      </c>
      <c r="I57" s="116" t="s">
        <v>187</v>
      </c>
      <c r="J57" s="115"/>
    </row>
    <row r="58" spans="1:12" ht="24.75" customHeight="1" thickBot="1">
      <c r="A58" s="117" t="s">
        <v>170</v>
      </c>
      <c r="B58" s="117" t="s">
        <v>198</v>
      </c>
      <c r="C58" s="171" t="s">
        <v>135</v>
      </c>
      <c r="D58" s="172">
        <v>20000</v>
      </c>
      <c r="E58" s="42">
        <f t="shared" si="1"/>
        <v>25000</v>
      </c>
      <c r="F58" s="248">
        <v>4262</v>
      </c>
      <c r="G58" s="238"/>
      <c r="H58" s="170" t="s">
        <v>27</v>
      </c>
      <c r="I58" s="170" t="s">
        <v>188</v>
      </c>
      <c r="J58" s="185"/>
      <c r="K58" s="186"/>
      <c r="L58" s="186"/>
    </row>
    <row r="59" spans="1:12" ht="24.75" customHeight="1" thickBot="1">
      <c r="A59" s="117" t="s">
        <v>171</v>
      </c>
      <c r="B59" s="117"/>
      <c r="C59" s="171" t="s">
        <v>181</v>
      </c>
      <c r="D59" s="172">
        <v>19000</v>
      </c>
      <c r="E59" s="42">
        <f t="shared" si="1"/>
        <v>23750</v>
      </c>
      <c r="F59" s="312"/>
      <c r="G59" s="238"/>
      <c r="H59" s="170"/>
      <c r="I59" s="170" t="s">
        <v>188</v>
      </c>
      <c r="J59" s="185"/>
      <c r="K59" s="186"/>
      <c r="L59" s="186"/>
    </row>
    <row r="60" spans="1:12" ht="24.75" customHeight="1" thickBot="1">
      <c r="A60" s="117" t="s">
        <v>172</v>
      </c>
      <c r="B60" s="117" t="s">
        <v>199</v>
      </c>
      <c r="C60" s="171" t="s">
        <v>176</v>
      </c>
      <c r="D60" s="172">
        <v>176000</v>
      </c>
      <c r="E60" s="42">
        <f t="shared" si="1"/>
        <v>220000</v>
      </c>
      <c r="F60" s="199">
        <v>4231</v>
      </c>
      <c r="G60" s="241"/>
      <c r="H60" s="170" t="s">
        <v>27</v>
      </c>
      <c r="I60" s="170" t="s">
        <v>162</v>
      </c>
      <c r="J60" s="185"/>
      <c r="K60" s="186"/>
      <c r="L60" s="186"/>
    </row>
    <row r="61" spans="1:12" ht="75" customHeight="1" thickBot="1">
      <c r="A61" s="117" t="s">
        <v>173</v>
      </c>
      <c r="B61" s="117"/>
      <c r="C61" s="171" t="s">
        <v>148</v>
      </c>
      <c r="D61" s="121">
        <v>33300</v>
      </c>
      <c r="E61" s="42">
        <f>D61*1.25</f>
        <v>41625</v>
      </c>
      <c r="F61" s="201">
        <v>4123</v>
      </c>
      <c r="G61" s="288" t="s">
        <v>138</v>
      </c>
      <c r="H61" s="170" t="s">
        <v>115</v>
      </c>
      <c r="I61" s="116" t="s">
        <v>185</v>
      </c>
      <c r="J61" s="115"/>
      <c r="K61" s="187"/>
      <c r="L61" s="188"/>
    </row>
    <row r="62" spans="1:12" ht="25.5" customHeight="1">
      <c r="A62" s="303" t="s">
        <v>86</v>
      </c>
      <c r="B62" s="273" t="s">
        <v>200</v>
      </c>
      <c r="C62" s="178" t="s">
        <v>121</v>
      </c>
      <c r="D62" s="62">
        <f>SUM(D63:D69)</f>
        <v>45700</v>
      </c>
      <c r="E62" s="172">
        <f>D62*0.25+D62</f>
        <v>57125</v>
      </c>
      <c r="F62" s="248">
        <v>42211</v>
      </c>
      <c r="G62" s="238"/>
      <c r="H62" s="288" t="s">
        <v>115</v>
      </c>
      <c r="I62" s="288" t="s">
        <v>189</v>
      </c>
      <c r="J62" s="244"/>
      <c r="K62" s="187"/>
      <c r="L62" s="187"/>
    </row>
    <row r="63" spans="1:12" ht="42" customHeight="1">
      <c r="A63" s="304"/>
      <c r="B63" s="256"/>
      <c r="C63" s="189" t="s">
        <v>149</v>
      </c>
      <c r="D63" s="29">
        <v>4800</v>
      </c>
      <c r="E63" s="51">
        <f aca="true" t="shared" si="2" ref="E63:E69">D63*0.25+D63</f>
        <v>6000</v>
      </c>
      <c r="F63" s="238"/>
      <c r="G63" s="238"/>
      <c r="H63" s="289"/>
      <c r="I63" s="289"/>
      <c r="J63" s="291"/>
      <c r="K63" s="187"/>
      <c r="L63" s="188"/>
    </row>
    <row r="64" spans="1:12" ht="25.5">
      <c r="A64" s="304"/>
      <c r="B64" s="256"/>
      <c r="C64" s="179" t="s">
        <v>150</v>
      </c>
      <c r="D64" s="51">
        <v>1000</v>
      </c>
      <c r="E64" s="51">
        <f t="shared" si="2"/>
        <v>1250</v>
      </c>
      <c r="F64" s="238"/>
      <c r="G64" s="238"/>
      <c r="H64" s="289"/>
      <c r="I64" s="289"/>
      <c r="J64" s="291"/>
      <c r="K64" s="187"/>
      <c r="L64" s="187"/>
    </row>
    <row r="65" spans="1:12" ht="38.25">
      <c r="A65" s="305"/>
      <c r="B65" s="246"/>
      <c r="C65" s="190" t="s">
        <v>151</v>
      </c>
      <c r="D65" s="18">
        <v>30400</v>
      </c>
      <c r="E65" s="18">
        <f t="shared" si="2"/>
        <v>38000</v>
      </c>
      <c r="F65" s="238"/>
      <c r="G65" s="238"/>
      <c r="H65" s="289"/>
      <c r="I65" s="290"/>
      <c r="J65" s="246"/>
      <c r="K65" s="187"/>
      <c r="L65" s="188"/>
    </row>
    <row r="66" spans="1:12" ht="25.5" customHeight="1">
      <c r="A66" s="305"/>
      <c r="B66" s="246"/>
      <c r="C66" s="179" t="s">
        <v>152</v>
      </c>
      <c r="D66" s="175">
        <v>8000</v>
      </c>
      <c r="E66" s="18">
        <f t="shared" si="2"/>
        <v>10000</v>
      </c>
      <c r="F66" s="238"/>
      <c r="G66" s="238"/>
      <c r="H66" s="289"/>
      <c r="I66" s="290"/>
      <c r="J66" s="246"/>
      <c r="K66" s="187"/>
      <c r="L66" s="187"/>
    </row>
    <row r="67" spans="1:12" ht="25.5" customHeight="1">
      <c r="A67" s="305"/>
      <c r="B67" s="246"/>
      <c r="C67" s="180" t="s">
        <v>153</v>
      </c>
      <c r="D67" s="176">
        <v>500</v>
      </c>
      <c r="E67" s="18">
        <f t="shared" si="2"/>
        <v>625</v>
      </c>
      <c r="F67" s="238"/>
      <c r="G67" s="238"/>
      <c r="H67" s="289"/>
      <c r="I67" s="290"/>
      <c r="J67" s="246"/>
      <c r="K67" s="187"/>
      <c r="L67" s="187"/>
    </row>
    <row r="68" spans="1:12" ht="25.5" customHeight="1">
      <c r="A68" s="305"/>
      <c r="B68" s="246"/>
      <c r="C68" s="181" t="s">
        <v>154</v>
      </c>
      <c r="D68" s="176">
        <v>500</v>
      </c>
      <c r="E68" s="18">
        <f t="shared" si="2"/>
        <v>625</v>
      </c>
      <c r="F68" s="238"/>
      <c r="G68" s="238"/>
      <c r="H68" s="289"/>
      <c r="I68" s="290"/>
      <c r="J68" s="246"/>
      <c r="K68" s="187"/>
      <c r="L68" s="187"/>
    </row>
    <row r="69" spans="1:12" ht="33.75" thickBot="1">
      <c r="A69" s="305"/>
      <c r="B69" s="287"/>
      <c r="C69" s="191" t="s">
        <v>155</v>
      </c>
      <c r="D69" s="50">
        <v>500</v>
      </c>
      <c r="E69" s="119">
        <f t="shared" si="2"/>
        <v>625</v>
      </c>
      <c r="F69" s="238"/>
      <c r="G69" s="241"/>
      <c r="H69" s="290"/>
      <c r="I69" s="290"/>
      <c r="J69" s="287"/>
      <c r="K69" s="187"/>
      <c r="L69" s="187"/>
    </row>
    <row r="70" spans="1:10" ht="15" customHeight="1" thickBot="1">
      <c r="A70" s="302" t="s">
        <v>116</v>
      </c>
      <c r="B70" s="294"/>
      <c r="C70" s="294"/>
      <c r="D70" s="294"/>
      <c r="E70" s="294"/>
      <c r="F70" s="294"/>
      <c r="G70" s="294"/>
      <c r="H70" s="294"/>
      <c r="I70" s="294"/>
      <c r="J70" s="295"/>
    </row>
    <row r="71" spans="1:12" ht="39" thickBot="1">
      <c r="A71" s="164" t="s">
        <v>87</v>
      </c>
      <c r="B71" s="164" t="s">
        <v>201</v>
      </c>
      <c r="C71" s="153" t="s">
        <v>182</v>
      </c>
      <c r="D71" s="154">
        <v>620000</v>
      </c>
      <c r="E71" s="42">
        <f>D71*0.25+D71</f>
        <v>775000</v>
      </c>
      <c r="F71" s="242">
        <v>32321</v>
      </c>
      <c r="G71" s="306" t="s">
        <v>138</v>
      </c>
      <c r="H71" s="164" t="s">
        <v>27</v>
      </c>
      <c r="I71" s="192" t="s">
        <v>205</v>
      </c>
      <c r="J71" s="193"/>
      <c r="K71" s="187"/>
      <c r="L71" s="188"/>
    </row>
    <row r="72" spans="1:12" ht="26.25" thickBot="1">
      <c r="A72" s="164" t="s">
        <v>88</v>
      </c>
      <c r="B72" s="164" t="s">
        <v>202</v>
      </c>
      <c r="C72" s="153" t="s">
        <v>178</v>
      </c>
      <c r="D72" s="154">
        <v>12000</v>
      </c>
      <c r="E72" s="121">
        <f>D72*1.25</f>
        <v>15000</v>
      </c>
      <c r="F72" s="222"/>
      <c r="G72" s="307"/>
      <c r="H72" s="164" t="s">
        <v>115</v>
      </c>
      <c r="I72" s="192" t="s">
        <v>189</v>
      </c>
      <c r="J72" s="193"/>
      <c r="K72" s="187"/>
      <c r="L72" s="188"/>
    </row>
    <row r="73" spans="1:12" ht="26.25" thickBot="1">
      <c r="A73" s="164" t="s">
        <v>174</v>
      </c>
      <c r="B73" s="164" t="s">
        <v>203</v>
      </c>
      <c r="C73" s="153" t="s">
        <v>179</v>
      </c>
      <c r="D73" s="154">
        <v>24000</v>
      </c>
      <c r="E73" s="121">
        <f>D73*1.25</f>
        <v>30000</v>
      </c>
      <c r="F73" s="222"/>
      <c r="G73" s="307"/>
      <c r="H73" s="164" t="s">
        <v>115</v>
      </c>
      <c r="I73" s="192" t="s">
        <v>189</v>
      </c>
      <c r="J73" s="193"/>
      <c r="K73" s="187"/>
      <c r="L73" s="188"/>
    </row>
    <row r="74" spans="1:12" ht="13.5" thickBot="1">
      <c r="A74" s="164" t="s">
        <v>119</v>
      </c>
      <c r="B74" s="164" t="s">
        <v>204</v>
      </c>
      <c r="C74" s="153" t="s">
        <v>167</v>
      </c>
      <c r="D74" s="154">
        <v>30000</v>
      </c>
      <c r="E74" s="154">
        <f>D74*1.25</f>
        <v>37500</v>
      </c>
      <c r="F74" s="222"/>
      <c r="G74" s="308"/>
      <c r="H74" s="164" t="s">
        <v>115</v>
      </c>
      <c r="I74" s="192"/>
      <c r="J74" s="193"/>
      <c r="K74" s="187"/>
      <c r="L74" s="188"/>
    </row>
    <row r="75" spans="1:10" ht="15" customHeight="1" thickBot="1">
      <c r="A75" s="231" t="s">
        <v>103</v>
      </c>
      <c r="B75" s="294"/>
      <c r="C75" s="294"/>
      <c r="D75" s="294"/>
      <c r="E75" s="294"/>
      <c r="F75" s="294"/>
      <c r="G75" s="294"/>
      <c r="H75" s="294"/>
      <c r="I75" s="294"/>
      <c r="J75" s="295"/>
    </row>
    <row r="76" spans="1:10" ht="25.5">
      <c r="A76" s="7" t="s">
        <v>177</v>
      </c>
      <c r="B76" s="7"/>
      <c r="C76" s="86" t="s">
        <v>11</v>
      </c>
      <c r="D76" s="87">
        <v>19800</v>
      </c>
      <c r="E76" s="87">
        <f aca="true" t="shared" si="3" ref="E76:E81">D76*0.25+D76</f>
        <v>24750</v>
      </c>
      <c r="F76" s="313">
        <v>3232</v>
      </c>
      <c r="G76" s="288" t="s">
        <v>138</v>
      </c>
      <c r="H76" s="103" t="s">
        <v>27</v>
      </c>
      <c r="I76" s="103"/>
      <c r="J76" s="106"/>
    </row>
    <row r="77" spans="1:12" ht="29.25" customHeight="1">
      <c r="A77" s="7" t="s">
        <v>89</v>
      </c>
      <c r="B77" s="7"/>
      <c r="C77" s="194" t="s">
        <v>161</v>
      </c>
      <c r="D77" s="87">
        <v>30000</v>
      </c>
      <c r="E77" s="87">
        <f t="shared" si="3"/>
        <v>37500</v>
      </c>
      <c r="F77" s="238"/>
      <c r="G77" s="238"/>
      <c r="H77" s="19" t="s">
        <v>115</v>
      </c>
      <c r="I77" s="19"/>
      <c r="J77" s="106"/>
      <c r="K77" s="187"/>
      <c r="L77" s="188"/>
    </row>
    <row r="78" spans="1:10" ht="51.75" customHeight="1">
      <c r="A78" s="7" t="s">
        <v>90</v>
      </c>
      <c r="B78" s="7"/>
      <c r="C78" s="88" t="s">
        <v>132</v>
      </c>
      <c r="D78" s="89">
        <v>14000</v>
      </c>
      <c r="E78" s="87">
        <f t="shared" si="3"/>
        <v>17500</v>
      </c>
      <c r="F78" s="238"/>
      <c r="G78" s="238"/>
      <c r="H78" s="19" t="s">
        <v>115</v>
      </c>
      <c r="I78" s="19"/>
      <c r="J78" s="106"/>
    </row>
    <row r="79" spans="1:10" ht="25.5" customHeight="1">
      <c r="A79" s="7" t="s">
        <v>91</v>
      </c>
      <c r="B79" s="7"/>
      <c r="C79" s="86" t="s">
        <v>10</v>
      </c>
      <c r="D79" s="87">
        <v>6000</v>
      </c>
      <c r="E79" s="87">
        <f t="shared" si="3"/>
        <v>7500</v>
      </c>
      <c r="F79" s="238"/>
      <c r="G79" s="238"/>
      <c r="H79" s="103" t="s">
        <v>27</v>
      </c>
      <c r="I79" s="103"/>
      <c r="J79" s="106"/>
    </row>
    <row r="80" spans="1:10" ht="25.5" customHeight="1">
      <c r="A80" s="7" t="s">
        <v>92</v>
      </c>
      <c r="B80" s="7"/>
      <c r="C80" s="86" t="s">
        <v>75</v>
      </c>
      <c r="D80" s="87">
        <v>19900</v>
      </c>
      <c r="E80" s="87">
        <f t="shared" si="3"/>
        <v>24875</v>
      </c>
      <c r="F80" s="238"/>
      <c r="G80" s="238"/>
      <c r="H80" s="19" t="s">
        <v>115</v>
      </c>
      <c r="I80" s="103"/>
      <c r="J80" s="106"/>
    </row>
    <row r="81" spans="1:10" ht="25.5" customHeight="1" thickBot="1">
      <c r="A81" s="26" t="s">
        <v>93</v>
      </c>
      <c r="B81" s="26"/>
      <c r="C81" s="90" t="s">
        <v>76</v>
      </c>
      <c r="D81" s="93">
        <v>19900</v>
      </c>
      <c r="E81" s="158">
        <f t="shared" si="3"/>
        <v>24875</v>
      </c>
      <c r="F81" s="241"/>
      <c r="G81" s="238"/>
      <c r="H81" s="104" t="s">
        <v>27</v>
      </c>
      <c r="I81" s="104" t="s">
        <v>183</v>
      </c>
      <c r="J81" s="104"/>
    </row>
    <row r="82" spans="1:13" ht="26.25" thickBot="1">
      <c r="A82" s="152" t="s">
        <v>175</v>
      </c>
      <c r="B82" s="152"/>
      <c r="C82" s="195" t="s">
        <v>144</v>
      </c>
      <c r="D82" s="166">
        <v>14160</v>
      </c>
      <c r="E82" s="196">
        <f>D82*0.25+D82</f>
        <v>17700</v>
      </c>
      <c r="F82" s="207">
        <v>3237</v>
      </c>
      <c r="G82" s="241"/>
      <c r="H82" s="156" t="s">
        <v>27</v>
      </c>
      <c r="I82" s="155"/>
      <c r="J82" s="156"/>
      <c r="K82" s="187"/>
      <c r="L82" s="188"/>
      <c r="M82" s="187"/>
    </row>
    <row r="83" spans="1:10" ht="15" customHeight="1" thickBot="1">
      <c r="A83" s="231"/>
      <c r="B83" s="297"/>
      <c r="C83" s="297"/>
      <c r="D83" s="297"/>
      <c r="E83" s="297"/>
      <c r="F83" s="297"/>
      <c r="G83" s="297"/>
      <c r="H83" s="297"/>
      <c r="I83" s="297"/>
      <c r="J83" s="298"/>
    </row>
    <row r="84" spans="1:10" ht="15" customHeight="1">
      <c r="A84" s="273" t="s">
        <v>94</v>
      </c>
      <c r="B84" s="229"/>
      <c r="C84" s="99" t="s">
        <v>9</v>
      </c>
      <c r="D84" s="100">
        <v>55000</v>
      </c>
      <c r="E84" s="145">
        <f>D84*0.25+D84</f>
        <v>68750</v>
      </c>
      <c r="F84" s="293">
        <v>3231</v>
      </c>
      <c r="G84" s="229"/>
      <c r="H84" s="229"/>
      <c r="I84" s="216"/>
      <c r="J84" s="216"/>
    </row>
    <row r="85" spans="1:10" ht="15" customHeight="1">
      <c r="A85" s="274"/>
      <c r="B85" s="230"/>
      <c r="C85" s="101" t="s">
        <v>112</v>
      </c>
      <c r="D85" s="102">
        <v>10000</v>
      </c>
      <c r="E85" s="102">
        <f>D85*0.25+D85</f>
        <v>12500</v>
      </c>
      <c r="F85" s="220"/>
      <c r="G85" s="230"/>
      <c r="H85" s="230"/>
      <c r="I85" s="217"/>
      <c r="J85" s="217"/>
    </row>
    <row r="86" spans="1:10" ht="15" customHeight="1">
      <c r="A86" s="45" t="s">
        <v>95</v>
      </c>
      <c r="B86" s="45"/>
      <c r="C86" s="53" t="s">
        <v>56</v>
      </c>
      <c r="D86" s="46">
        <v>19900</v>
      </c>
      <c r="E86" s="46">
        <f>D86*0.25+D86</f>
        <v>24875</v>
      </c>
      <c r="F86" s="240">
        <v>3233</v>
      </c>
      <c r="G86" s="98"/>
      <c r="H86" s="49"/>
      <c r="I86" s="108"/>
      <c r="J86" s="112"/>
    </row>
    <row r="87" spans="1:10" ht="12.75">
      <c r="A87" s="24" t="s">
        <v>96</v>
      </c>
      <c r="B87" s="24"/>
      <c r="C87" s="95" t="s">
        <v>57</v>
      </c>
      <c r="D87" s="50">
        <v>7000</v>
      </c>
      <c r="E87" s="50"/>
      <c r="F87" s="239"/>
      <c r="G87" s="96"/>
      <c r="H87" s="52"/>
      <c r="I87" s="109"/>
      <c r="J87" s="113"/>
    </row>
    <row r="88" spans="1:10" ht="12.75">
      <c r="A88" s="218" t="s">
        <v>97</v>
      </c>
      <c r="B88" s="218"/>
      <c r="C88" s="123" t="s">
        <v>105</v>
      </c>
      <c r="D88" s="14">
        <f>SUM(D89:D90)</f>
        <v>14000</v>
      </c>
      <c r="E88" s="44">
        <f>SUM(E89:E90)</f>
        <v>16540</v>
      </c>
      <c r="F88" s="240">
        <v>3234</v>
      </c>
      <c r="G88" s="224"/>
      <c r="H88" s="225"/>
      <c r="I88" s="228"/>
      <c r="J88" s="296"/>
    </row>
    <row r="89" spans="1:10" ht="15" customHeight="1">
      <c r="A89" s="219"/>
      <c r="B89" s="219"/>
      <c r="C89" s="28" t="s">
        <v>58</v>
      </c>
      <c r="D89" s="29">
        <v>8000</v>
      </c>
      <c r="E89" s="51">
        <f>D89*0.13+D89</f>
        <v>9040</v>
      </c>
      <c r="F89" s="238"/>
      <c r="G89" s="222"/>
      <c r="H89" s="226"/>
      <c r="I89" s="219"/>
      <c r="J89" s="219"/>
    </row>
    <row r="90" spans="1:10" ht="15" customHeight="1">
      <c r="A90" s="220"/>
      <c r="B90" s="220"/>
      <c r="C90" s="23" t="s">
        <v>59</v>
      </c>
      <c r="D90" s="16">
        <v>6000</v>
      </c>
      <c r="E90" s="16">
        <f>D90*0.25+D90</f>
        <v>7500</v>
      </c>
      <c r="F90" s="239"/>
      <c r="G90" s="223"/>
      <c r="H90" s="227"/>
      <c r="I90" s="220"/>
      <c r="J90" s="220"/>
    </row>
    <row r="91" spans="1:10" ht="15" customHeight="1">
      <c r="A91" s="218" t="s">
        <v>98</v>
      </c>
      <c r="B91" s="234"/>
      <c r="C91" s="123" t="s">
        <v>106</v>
      </c>
      <c r="D91" s="89">
        <f>SUM(D92:D94)</f>
        <v>124000</v>
      </c>
      <c r="E91" s="93"/>
      <c r="F91" s="237">
        <v>3236</v>
      </c>
      <c r="G91" s="221"/>
      <c r="H91" s="236"/>
      <c r="I91" s="234"/>
      <c r="J91" s="234"/>
    </row>
    <row r="92" spans="1:10" ht="15" customHeight="1">
      <c r="A92" s="235"/>
      <c r="B92" s="219"/>
      <c r="C92" s="95" t="s">
        <v>83</v>
      </c>
      <c r="D92" s="50">
        <v>5000</v>
      </c>
      <c r="E92" s="51"/>
      <c r="F92" s="238"/>
      <c r="G92" s="222"/>
      <c r="H92" s="226"/>
      <c r="I92" s="219"/>
      <c r="J92" s="219"/>
    </row>
    <row r="93" spans="1:10" ht="25.5" customHeight="1">
      <c r="A93" s="235"/>
      <c r="B93" s="219"/>
      <c r="C93" s="97" t="s">
        <v>60</v>
      </c>
      <c r="D93" s="16">
        <v>19000</v>
      </c>
      <c r="E93" s="16">
        <f>D93*0.25+D93</f>
        <v>23750</v>
      </c>
      <c r="F93" s="238"/>
      <c r="G93" s="223"/>
      <c r="H93" s="227"/>
      <c r="I93" s="220"/>
      <c r="J93" s="220"/>
    </row>
    <row r="94" spans="1:10" ht="25.5" customHeight="1">
      <c r="A94" s="220"/>
      <c r="B94" s="220"/>
      <c r="C94" s="15" t="s">
        <v>120</v>
      </c>
      <c r="D94" s="14">
        <v>100000</v>
      </c>
      <c r="E94" s="14">
        <f>D94*0.25+D94</f>
        <v>125000</v>
      </c>
      <c r="F94" s="239"/>
      <c r="G94" s="150"/>
      <c r="H94" s="151"/>
      <c r="I94" s="76"/>
      <c r="J94" s="76"/>
    </row>
    <row r="95" spans="1:10" ht="25.5" customHeight="1">
      <c r="A95" s="24" t="s">
        <v>99</v>
      </c>
      <c r="B95" s="24"/>
      <c r="C95" s="94" t="s">
        <v>61</v>
      </c>
      <c r="D95" s="50">
        <v>10000</v>
      </c>
      <c r="E95" s="14">
        <f>D95*0.25+D95</f>
        <v>12500</v>
      </c>
      <c r="F95" s="208">
        <v>3237</v>
      </c>
      <c r="G95" s="27"/>
      <c r="H95" s="52"/>
      <c r="I95" s="91"/>
      <c r="J95" s="113"/>
    </row>
    <row r="96" spans="1:12" ht="38.25" customHeight="1">
      <c r="A96" s="7" t="s">
        <v>100</v>
      </c>
      <c r="B96" s="7"/>
      <c r="C96" s="15" t="s">
        <v>62</v>
      </c>
      <c r="D96" s="14">
        <v>21600</v>
      </c>
      <c r="E96" s="14">
        <f aca="true" t="shared" si="4" ref="E96:E107">D96*0.25+D96</f>
        <v>27000</v>
      </c>
      <c r="F96" s="240">
        <v>3238</v>
      </c>
      <c r="G96" s="11"/>
      <c r="H96" s="10"/>
      <c r="I96" s="103"/>
      <c r="J96" s="106"/>
      <c r="K96" s="187"/>
      <c r="L96" s="188"/>
    </row>
    <row r="97" spans="1:10" ht="39.75" customHeight="1">
      <c r="A97" s="7" t="s">
        <v>107</v>
      </c>
      <c r="B97" s="7"/>
      <c r="C97" s="15" t="s">
        <v>63</v>
      </c>
      <c r="D97" s="14">
        <v>6893</v>
      </c>
      <c r="E97" s="14">
        <f t="shared" si="4"/>
        <v>8616.25</v>
      </c>
      <c r="F97" s="238"/>
      <c r="G97" s="4"/>
      <c r="H97" s="10"/>
      <c r="I97" s="103"/>
      <c r="J97" s="106"/>
    </row>
    <row r="98" spans="1:10" ht="54" customHeight="1">
      <c r="A98" s="45" t="s">
        <v>108</v>
      </c>
      <c r="B98" s="45"/>
      <c r="C98" s="47" t="s">
        <v>163</v>
      </c>
      <c r="D98" s="46">
        <v>30360</v>
      </c>
      <c r="E98" s="14">
        <f t="shared" si="4"/>
        <v>37950</v>
      </c>
      <c r="F98" s="238"/>
      <c r="G98" s="161"/>
      <c r="H98" s="49"/>
      <c r="I98" s="110"/>
      <c r="J98" s="112"/>
    </row>
    <row r="99" spans="1:10" ht="24.75" customHeight="1">
      <c r="A99" s="45" t="s">
        <v>109</v>
      </c>
      <c r="B99" s="45"/>
      <c r="C99" s="197" t="s">
        <v>164</v>
      </c>
      <c r="D99" s="46">
        <v>4560</v>
      </c>
      <c r="E99" s="14">
        <f t="shared" si="4"/>
        <v>5700</v>
      </c>
      <c r="F99" s="239"/>
      <c r="G99" s="161"/>
      <c r="H99" s="49"/>
      <c r="I99" s="110"/>
      <c r="J99" s="112"/>
    </row>
    <row r="100" spans="1:10" ht="25.5" customHeight="1">
      <c r="A100" s="45" t="s">
        <v>123</v>
      </c>
      <c r="B100" s="45"/>
      <c r="C100" s="47" t="s">
        <v>64</v>
      </c>
      <c r="D100" s="46">
        <v>15000</v>
      </c>
      <c r="E100" s="14">
        <f t="shared" si="4"/>
        <v>18750</v>
      </c>
      <c r="F100" s="240">
        <v>3239</v>
      </c>
      <c r="G100" s="48"/>
      <c r="H100" s="49"/>
      <c r="I100" s="110"/>
      <c r="J100" s="112"/>
    </row>
    <row r="101" spans="1:10" ht="52.5" customHeight="1">
      <c r="A101" s="45" t="s">
        <v>124</v>
      </c>
      <c r="B101" s="45"/>
      <c r="C101" s="47" t="s">
        <v>129</v>
      </c>
      <c r="D101" s="46">
        <v>10000</v>
      </c>
      <c r="E101" s="14">
        <f t="shared" si="4"/>
        <v>12500</v>
      </c>
      <c r="F101" s="238"/>
      <c r="G101" s="48"/>
      <c r="H101" s="49"/>
      <c r="I101" s="110"/>
      <c r="J101" s="112"/>
    </row>
    <row r="102" spans="1:10" ht="15" customHeight="1">
      <c r="A102" s="7" t="s">
        <v>125</v>
      </c>
      <c r="B102" s="7"/>
      <c r="C102" s="9" t="s">
        <v>114</v>
      </c>
      <c r="D102" s="14">
        <v>6160</v>
      </c>
      <c r="E102" s="14">
        <f t="shared" si="4"/>
        <v>7700</v>
      </c>
      <c r="F102" s="238"/>
      <c r="G102" s="4"/>
      <c r="H102" s="10"/>
      <c r="I102" s="106"/>
      <c r="J102" s="106"/>
    </row>
    <row r="103" spans="1:10" ht="15" customHeight="1">
      <c r="A103" s="7" t="s">
        <v>126</v>
      </c>
      <c r="B103" s="7"/>
      <c r="C103" s="9" t="s">
        <v>65</v>
      </c>
      <c r="D103" s="14">
        <v>2000</v>
      </c>
      <c r="E103" s="14">
        <f t="shared" si="4"/>
        <v>2500</v>
      </c>
      <c r="F103" s="238"/>
      <c r="G103" s="11"/>
      <c r="H103" s="10"/>
      <c r="I103" s="107"/>
      <c r="J103" s="106"/>
    </row>
    <row r="104" spans="1:10" ht="25.5" customHeight="1">
      <c r="A104" s="7" t="s">
        <v>127</v>
      </c>
      <c r="B104" s="7"/>
      <c r="C104" s="15" t="s">
        <v>66</v>
      </c>
      <c r="D104" s="14">
        <v>16000</v>
      </c>
      <c r="E104" s="14">
        <f t="shared" si="4"/>
        <v>20000</v>
      </c>
      <c r="F104" s="238"/>
      <c r="G104" s="4"/>
      <c r="H104" s="10"/>
      <c r="I104" s="106"/>
      <c r="J104" s="106"/>
    </row>
    <row r="105" spans="1:10" ht="28.5" customHeight="1">
      <c r="A105" s="7" t="s">
        <v>128</v>
      </c>
      <c r="B105" s="7"/>
      <c r="C105" s="149" t="s">
        <v>67</v>
      </c>
      <c r="D105" s="14">
        <v>2000</v>
      </c>
      <c r="E105" s="14">
        <f t="shared" si="4"/>
        <v>2500</v>
      </c>
      <c r="F105" s="238"/>
      <c r="G105" s="19" t="s">
        <v>138</v>
      </c>
      <c r="H105" s="103" t="s">
        <v>27</v>
      </c>
      <c r="I105" s="103" t="s">
        <v>183</v>
      </c>
      <c r="J105" s="103"/>
    </row>
    <row r="106" spans="1:10" ht="25.5" customHeight="1">
      <c r="A106" s="7" t="s">
        <v>131</v>
      </c>
      <c r="B106" s="7"/>
      <c r="C106" s="15" t="s">
        <v>68</v>
      </c>
      <c r="D106" s="14">
        <v>7000</v>
      </c>
      <c r="E106" s="14">
        <f t="shared" si="4"/>
        <v>8750</v>
      </c>
      <c r="F106" s="238"/>
      <c r="G106" s="19" t="s">
        <v>138</v>
      </c>
      <c r="H106" s="103" t="s">
        <v>27</v>
      </c>
      <c r="I106" s="103" t="s">
        <v>183</v>
      </c>
      <c r="J106" s="106"/>
    </row>
    <row r="107" spans="1:10" ht="13.5" customHeight="1" thickBot="1">
      <c r="A107" s="26" t="s">
        <v>139</v>
      </c>
      <c r="B107" s="26"/>
      <c r="C107" s="54" t="s">
        <v>69</v>
      </c>
      <c r="D107" s="44">
        <v>10000</v>
      </c>
      <c r="E107" s="14">
        <f t="shared" si="4"/>
        <v>12500</v>
      </c>
      <c r="F107" s="241"/>
      <c r="G107" s="20"/>
      <c r="H107" s="25"/>
      <c r="I107" s="104"/>
      <c r="J107" s="32"/>
    </row>
    <row r="108" spans="1:10" ht="13.5" customHeight="1">
      <c r="A108" s="39" t="s">
        <v>140</v>
      </c>
      <c r="B108" s="39"/>
      <c r="C108" s="40" t="s">
        <v>12</v>
      </c>
      <c r="D108" s="41">
        <v>25000</v>
      </c>
      <c r="E108" s="41"/>
      <c r="F108" s="242">
        <v>3292</v>
      </c>
      <c r="G108" s="56"/>
      <c r="H108" s="57"/>
      <c r="I108" s="111"/>
      <c r="J108" s="114"/>
    </row>
    <row r="109" spans="1:10" ht="13.5" customHeight="1" thickBot="1">
      <c r="A109" s="124" t="s">
        <v>141</v>
      </c>
      <c r="B109" s="124"/>
      <c r="C109" s="125" t="s">
        <v>77</v>
      </c>
      <c r="D109" s="119">
        <v>23450</v>
      </c>
      <c r="E109" s="119"/>
      <c r="F109" s="241"/>
      <c r="G109" s="126"/>
      <c r="H109" s="127"/>
      <c r="I109" s="128"/>
      <c r="J109" s="129"/>
    </row>
    <row r="110" spans="1:10" ht="13.5" customHeight="1" thickBot="1">
      <c r="A110" s="231" t="s">
        <v>110</v>
      </c>
      <c r="B110" s="232"/>
      <c r="C110" s="232"/>
      <c r="D110" s="232"/>
      <c r="E110" s="232"/>
      <c r="F110" s="232"/>
      <c r="G110" s="232"/>
      <c r="H110" s="232"/>
      <c r="I110" s="232"/>
      <c r="J110" s="233"/>
    </row>
    <row r="111" spans="1:10" ht="13.5" customHeight="1">
      <c r="A111" s="45" t="s">
        <v>142</v>
      </c>
      <c r="B111" s="45"/>
      <c r="C111" s="53" t="s">
        <v>70</v>
      </c>
      <c r="D111" s="46">
        <v>19000</v>
      </c>
      <c r="E111" s="46"/>
      <c r="F111" s="205">
        <v>3293</v>
      </c>
      <c r="G111" s="48"/>
      <c r="H111" s="49"/>
      <c r="I111" s="110"/>
      <c r="J111" s="112"/>
    </row>
    <row r="112" spans="1:10" ht="13.5" customHeight="1" thickBot="1">
      <c r="A112" s="7" t="s">
        <v>143</v>
      </c>
      <c r="B112" s="7"/>
      <c r="C112" s="9" t="s">
        <v>71</v>
      </c>
      <c r="D112" s="14">
        <v>13000</v>
      </c>
      <c r="E112" s="14"/>
      <c r="F112" s="209">
        <v>3294</v>
      </c>
      <c r="G112" s="11"/>
      <c r="H112" s="10"/>
      <c r="I112" s="103"/>
      <c r="J112" s="106"/>
    </row>
    <row r="113" spans="1:10" ht="15" customHeight="1" thickBot="1">
      <c r="A113" s="117" t="s">
        <v>180</v>
      </c>
      <c r="B113" s="117"/>
      <c r="C113" s="120" t="s">
        <v>156</v>
      </c>
      <c r="D113" s="121">
        <v>19900</v>
      </c>
      <c r="E113" s="121"/>
      <c r="F113" s="200"/>
      <c r="G113" s="118"/>
      <c r="H113" s="122"/>
      <c r="I113" s="116"/>
      <c r="J113" s="115"/>
    </row>
    <row r="114" spans="1:10" ht="18" customHeight="1">
      <c r="A114" s="148"/>
      <c r="B114" s="148"/>
      <c r="C114" s="318" t="s">
        <v>78</v>
      </c>
      <c r="D114" s="319">
        <f>D13+D17+D18+D19+D25+D29+D35+D36+D40+D41+D44+D48+D49+D50+D51+D52+D53+D54+D55+D56+D57+D58+D60+D61+D62+D71+D72+D73+D74+D76+D77+D78+D79+D80+D81+D82+D84+D85+D86+D87+D88+D91+D95+D96+D97+D98+D99+D100+D101+D102+D103+D104+D105+D106+D107+D108+D109+D111+D112+D113</f>
        <v>2311283</v>
      </c>
      <c r="E114" s="319"/>
      <c r="F114" s="320"/>
      <c r="G114" s="321"/>
      <c r="H114" s="322"/>
      <c r="I114" s="323"/>
      <c r="J114" s="321"/>
    </row>
    <row r="115" spans="1:10" ht="12.75">
      <c r="A115" s="5"/>
      <c r="B115" s="5"/>
      <c r="C115" s="5"/>
      <c r="D115" s="5"/>
      <c r="E115" s="5"/>
      <c r="F115" s="206"/>
      <c r="G115" s="5"/>
      <c r="H115" s="5"/>
      <c r="I115" s="5"/>
      <c r="J115" s="5"/>
    </row>
    <row r="116" spans="1:10" ht="12.75">
      <c r="A116" s="314" t="s">
        <v>206</v>
      </c>
      <c r="B116" s="315"/>
      <c r="C116" s="315"/>
      <c r="D116" s="5"/>
      <c r="E116" s="5"/>
      <c r="F116" s="206"/>
      <c r="G116" s="5"/>
      <c r="H116" s="317" t="s">
        <v>209</v>
      </c>
      <c r="I116" s="316"/>
      <c r="J116" s="316"/>
    </row>
    <row r="117" spans="1:10" ht="12.75">
      <c r="A117" s="317" t="s">
        <v>207</v>
      </c>
      <c r="B117" s="316"/>
      <c r="C117" s="316"/>
      <c r="D117" s="5"/>
      <c r="E117" s="5"/>
      <c r="F117" s="206"/>
      <c r="G117" s="5"/>
      <c r="H117" s="317" t="s">
        <v>210</v>
      </c>
      <c r="I117" s="316"/>
      <c r="J117" s="316"/>
    </row>
    <row r="118" spans="1:10" ht="12.75">
      <c r="A118" s="317" t="s">
        <v>208</v>
      </c>
      <c r="B118" s="316"/>
      <c r="C118" s="316"/>
      <c r="D118" s="5"/>
      <c r="E118" s="5"/>
      <c r="F118" s="206"/>
      <c r="G118" s="5"/>
      <c r="H118" s="317" t="s">
        <v>211</v>
      </c>
      <c r="I118" s="316"/>
      <c r="J118" s="316"/>
    </row>
    <row r="119" spans="1:10" ht="12.75">
      <c r="A119" s="5"/>
      <c r="B119" s="5"/>
      <c r="C119" s="5"/>
      <c r="D119" s="5"/>
      <c r="E119" s="5"/>
      <c r="F119" s="206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206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206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206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206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206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206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206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206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206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206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206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206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206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206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206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206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206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206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206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206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206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206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206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206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206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206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206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206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206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206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206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206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206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206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206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206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206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206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206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206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206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206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206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206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206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206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206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206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206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206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206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206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206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206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206"/>
      <c r="G174" s="5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206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206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206"/>
      <c r="G177" s="5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206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206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206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206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206"/>
      <c r="G182" s="5"/>
      <c r="H182" s="5"/>
      <c r="I182" s="5"/>
      <c r="J182" s="5"/>
    </row>
    <row r="183" spans="1:10" ht="12.75">
      <c r="A183" s="5"/>
      <c r="B183" s="5"/>
      <c r="C183" s="5"/>
      <c r="D183" s="5"/>
      <c r="E183" s="5"/>
      <c r="F183" s="206"/>
      <c r="G183" s="5"/>
      <c r="H183" s="5"/>
      <c r="I183" s="5"/>
      <c r="J183" s="5"/>
    </row>
    <row r="184" spans="1:10" ht="12.75">
      <c r="A184" s="5"/>
      <c r="B184" s="5"/>
      <c r="C184" s="5"/>
      <c r="D184" s="5"/>
      <c r="E184" s="5"/>
      <c r="F184" s="206"/>
      <c r="G184" s="5"/>
      <c r="H184" s="5"/>
      <c r="I184" s="5"/>
      <c r="J184" s="5"/>
    </row>
    <row r="185" spans="1:10" ht="12.75">
      <c r="A185" s="5"/>
      <c r="B185" s="5"/>
      <c r="C185" s="5"/>
      <c r="D185" s="5"/>
      <c r="E185" s="5"/>
      <c r="F185" s="206"/>
      <c r="G185" s="5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206"/>
      <c r="G186" s="5"/>
      <c r="H186" s="5"/>
      <c r="I186" s="5"/>
      <c r="J186" s="5"/>
    </row>
    <row r="187" spans="1:10" ht="12.75">
      <c r="A187" s="5"/>
      <c r="B187" s="5"/>
      <c r="C187" s="5"/>
      <c r="D187" s="5"/>
      <c r="E187" s="5"/>
      <c r="F187" s="206"/>
      <c r="G187" s="5"/>
      <c r="H187" s="5"/>
      <c r="I187" s="5"/>
      <c r="J187" s="5"/>
    </row>
    <row r="188" spans="1:10" ht="12.75">
      <c r="A188" s="5"/>
      <c r="B188" s="5"/>
      <c r="C188" s="5"/>
      <c r="D188" s="5"/>
      <c r="E188" s="5"/>
      <c r="F188" s="206"/>
      <c r="G188" s="5"/>
      <c r="H188" s="5"/>
      <c r="I188" s="5"/>
      <c r="J188" s="5"/>
    </row>
    <row r="189" spans="1:10" ht="12.75">
      <c r="A189" s="5"/>
      <c r="B189" s="5"/>
      <c r="C189" s="5"/>
      <c r="D189" s="5"/>
      <c r="E189" s="5"/>
      <c r="F189" s="206"/>
      <c r="G189" s="5"/>
      <c r="H189" s="5"/>
      <c r="I189" s="5"/>
      <c r="J189" s="5"/>
    </row>
    <row r="190" spans="1:10" ht="12.75">
      <c r="A190" s="5"/>
      <c r="B190" s="5"/>
      <c r="C190" s="5"/>
      <c r="D190" s="5"/>
      <c r="E190" s="5"/>
      <c r="F190" s="206"/>
      <c r="G190" s="5"/>
      <c r="H190" s="5"/>
      <c r="I190" s="5"/>
      <c r="J190" s="5"/>
    </row>
    <row r="191" spans="1:10" ht="12.75">
      <c r="A191" s="5"/>
      <c r="B191" s="5"/>
      <c r="C191" s="5"/>
      <c r="D191" s="5"/>
      <c r="E191" s="5"/>
      <c r="F191" s="206"/>
      <c r="G191" s="5"/>
      <c r="H191" s="5"/>
      <c r="I191" s="5"/>
      <c r="J191" s="5"/>
    </row>
    <row r="192" spans="1:10" ht="12.75">
      <c r="A192" s="5"/>
      <c r="B192" s="5"/>
      <c r="C192" s="5"/>
      <c r="D192" s="5"/>
      <c r="E192" s="5"/>
      <c r="F192" s="206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206"/>
      <c r="G193" s="5"/>
      <c r="H193" s="5"/>
      <c r="I193" s="5"/>
      <c r="J193" s="5"/>
    </row>
    <row r="194" spans="1:10" ht="12.75">
      <c r="A194" s="5"/>
      <c r="B194" s="5"/>
      <c r="C194" s="5"/>
      <c r="D194" s="5"/>
      <c r="E194" s="5"/>
      <c r="F194" s="206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206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206"/>
      <c r="G196" s="5"/>
      <c r="H196" s="5"/>
      <c r="I196" s="5"/>
      <c r="J196" s="5"/>
    </row>
    <row r="197" spans="1:10" ht="12.75">
      <c r="A197" s="5"/>
      <c r="B197" s="5"/>
      <c r="C197" s="5"/>
      <c r="D197" s="5"/>
      <c r="E197" s="5"/>
      <c r="F197" s="206"/>
      <c r="G197" s="5"/>
      <c r="H197" s="5"/>
      <c r="I197" s="5"/>
      <c r="J197" s="5"/>
    </row>
    <row r="198" spans="1:10" ht="12.75">
      <c r="A198" s="5"/>
      <c r="B198" s="5"/>
      <c r="C198" s="5"/>
      <c r="D198" s="5"/>
      <c r="E198" s="5"/>
      <c r="F198" s="206"/>
      <c r="G198" s="5"/>
      <c r="H198" s="5"/>
      <c r="I198" s="5"/>
      <c r="J198" s="5"/>
    </row>
    <row r="199" spans="1:10" ht="12.75">
      <c r="A199" s="5"/>
      <c r="B199" s="5"/>
      <c r="C199" s="5"/>
      <c r="D199" s="5"/>
      <c r="E199" s="5"/>
      <c r="F199" s="206"/>
      <c r="G199" s="5"/>
      <c r="H199" s="5"/>
      <c r="I199" s="5"/>
      <c r="J199" s="5"/>
    </row>
    <row r="200" spans="1:10" ht="12.75">
      <c r="A200" s="5"/>
      <c r="B200" s="5"/>
      <c r="C200" s="5"/>
      <c r="D200" s="5"/>
      <c r="E200" s="5"/>
      <c r="F200" s="206"/>
      <c r="G200" s="5"/>
      <c r="H200" s="5"/>
      <c r="I200" s="5"/>
      <c r="J200" s="5"/>
    </row>
    <row r="201" spans="1:10" ht="12.75">
      <c r="A201" s="5"/>
      <c r="B201" s="5"/>
      <c r="C201" s="5"/>
      <c r="D201" s="5"/>
      <c r="E201" s="5"/>
      <c r="F201" s="206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206"/>
      <c r="G202" s="5"/>
      <c r="H202" s="5"/>
      <c r="I202" s="5"/>
      <c r="J202" s="5"/>
    </row>
    <row r="203" spans="1:10" ht="12.75">
      <c r="A203" s="5"/>
      <c r="B203" s="5"/>
      <c r="C203" s="5"/>
      <c r="D203" s="5"/>
      <c r="E203" s="5"/>
      <c r="F203" s="206"/>
      <c r="G203" s="5"/>
      <c r="H203" s="5"/>
      <c r="I203" s="5"/>
      <c r="J203" s="5"/>
    </row>
    <row r="204" spans="1:10" ht="12.75">
      <c r="A204" s="5"/>
      <c r="B204" s="5"/>
      <c r="C204" s="5"/>
      <c r="D204" s="5"/>
      <c r="E204" s="5"/>
      <c r="F204" s="206"/>
      <c r="G204" s="5"/>
      <c r="H204" s="5"/>
      <c r="I204" s="5"/>
      <c r="J204" s="5"/>
    </row>
    <row r="205" spans="1:10" ht="12.75">
      <c r="A205" s="5"/>
      <c r="B205" s="5"/>
      <c r="C205" s="5"/>
      <c r="D205" s="5"/>
      <c r="E205" s="5"/>
      <c r="F205" s="206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206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206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206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206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206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206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206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206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206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206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206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206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206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206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206"/>
      <c r="G220" s="5"/>
      <c r="H220" s="5"/>
      <c r="I220" s="5"/>
      <c r="J220" s="5"/>
    </row>
  </sheetData>
  <sheetProtection/>
  <mergeCells count="106">
    <mergeCell ref="A116:C116"/>
    <mergeCell ref="A117:C117"/>
    <mergeCell ref="A118:C118"/>
    <mergeCell ref="H116:J116"/>
    <mergeCell ref="H117:J117"/>
    <mergeCell ref="H118:J118"/>
    <mergeCell ref="G71:G74"/>
    <mergeCell ref="G76:G82"/>
    <mergeCell ref="I52:I53"/>
    <mergeCell ref="H52:H53"/>
    <mergeCell ref="G45:G46"/>
    <mergeCell ref="F58:F59"/>
    <mergeCell ref="F76:F81"/>
    <mergeCell ref="G13:G18"/>
    <mergeCell ref="G19:G43"/>
    <mergeCell ref="G49:G60"/>
    <mergeCell ref="G61:G69"/>
    <mergeCell ref="F62:F69"/>
    <mergeCell ref="F71:F74"/>
    <mergeCell ref="A70:J70"/>
    <mergeCell ref="A62:A69"/>
    <mergeCell ref="A44:A47"/>
    <mergeCell ref="F52:F55"/>
    <mergeCell ref="J19:J24"/>
    <mergeCell ref="F84:F85"/>
    <mergeCell ref="F86:F87"/>
    <mergeCell ref="F88:F90"/>
    <mergeCell ref="A75:J75"/>
    <mergeCell ref="I84:I85"/>
    <mergeCell ref="J88:J90"/>
    <mergeCell ref="G84:G85"/>
    <mergeCell ref="A83:J83"/>
    <mergeCell ref="A84:A85"/>
    <mergeCell ref="F13:F18"/>
    <mergeCell ref="B62:B69"/>
    <mergeCell ref="H62:H69"/>
    <mergeCell ref="I62:I69"/>
    <mergeCell ref="J62:J69"/>
    <mergeCell ref="B13:B16"/>
    <mergeCell ref="J36:J39"/>
    <mergeCell ref="I29:I34"/>
    <mergeCell ref="H19:H24"/>
    <mergeCell ref="I19:I24"/>
    <mergeCell ref="B19:B24"/>
    <mergeCell ref="A5:C5"/>
    <mergeCell ref="A6:J6"/>
    <mergeCell ref="A8:A9"/>
    <mergeCell ref="B8:B9"/>
    <mergeCell ref="C8:C9"/>
    <mergeCell ref="A19:A24"/>
    <mergeCell ref="D8:D9"/>
    <mergeCell ref="E8:E9"/>
    <mergeCell ref="J8:J9"/>
    <mergeCell ref="J29:J34"/>
    <mergeCell ref="J25:J28"/>
    <mergeCell ref="H25:H28"/>
    <mergeCell ref="A25:A28"/>
    <mergeCell ref="B25:B28"/>
    <mergeCell ref="A29:A34"/>
    <mergeCell ref="B29:B34"/>
    <mergeCell ref="G8:G9"/>
    <mergeCell ref="H8:H9"/>
    <mergeCell ref="A11:J11"/>
    <mergeCell ref="A12:J12"/>
    <mergeCell ref="A13:A16"/>
    <mergeCell ref="I8:I9"/>
    <mergeCell ref="J13:J16"/>
    <mergeCell ref="F8:F9"/>
    <mergeCell ref="I13:I16"/>
    <mergeCell ref="H13:H16"/>
    <mergeCell ref="A41:A43"/>
    <mergeCell ref="B41:B43"/>
    <mergeCell ref="A36:A39"/>
    <mergeCell ref="B36:B39"/>
    <mergeCell ref="H41:H43"/>
    <mergeCell ref="I36:I39"/>
    <mergeCell ref="H36:H39"/>
    <mergeCell ref="J41:J43"/>
    <mergeCell ref="I44:I47"/>
    <mergeCell ref="B44:B47"/>
    <mergeCell ref="J44:J47"/>
    <mergeCell ref="F19:F43"/>
    <mergeCell ref="F44:F48"/>
    <mergeCell ref="I25:I28"/>
    <mergeCell ref="H44:H47"/>
    <mergeCell ref="I41:I43"/>
    <mergeCell ref="H29:H34"/>
    <mergeCell ref="A110:J110"/>
    <mergeCell ref="I91:I93"/>
    <mergeCell ref="J91:J93"/>
    <mergeCell ref="A91:A94"/>
    <mergeCell ref="B91:B94"/>
    <mergeCell ref="H91:H93"/>
    <mergeCell ref="F91:F94"/>
    <mergeCell ref="F96:F99"/>
    <mergeCell ref="F100:F107"/>
    <mergeCell ref="F108:F109"/>
    <mergeCell ref="J84:J85"/>
    <mergeCell ref="A88:A90"/>
    <mergeCell ref="G91:G93"/>
    <mergeCell ref="G88:G90"/>
    <mergeCell ref="H88:H90"/>
    <mergeCell ref="I88:I90"/>
    <mergeCell ref="B88:B90"/>
    <mergeCell ref="H84:H85"/>
    <mergeCell ref="B84:B85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 POZEGA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 UPRAVA</dc:creator>
  <cp:keywords/>
  <dc:description/>
  <cp:lastModifiedBy>306</cp:lastModifiedBy>
  <cp:lastPrinted>2018-10-04T06:56:43Z</cp:lastPrinted>
  <dcterms:created xsi:type="dcterms:W3CDTF">2010-11-14T14:34:13Z</dcterms:created>
  <dcterms:modified xsi:type="dcterms:W3CDTF">2018-10-04T06:56:51Z</dcterms:modified>
  <cp:category/>
  <cp:version/>
  <cp:contentType/>
  <cp:contentStatus/>
</cp:coreProperties>
</file>