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306aio\Documents\JAVNA NABAVA 2023\01 UREDSKI MATERIJAL\"/>
    </mc:Choice>
  </mc:AlternateContent>
  <xr:revisionPtr revIDLastSave="0" documentId="8_{D31AE9EE-2A7A-4334-8D9F-BA881BD8F51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01-2" sheetId="4" r:id="rId1"/>
  </sheets>
  <definedNames>
    <definedName name="_xlnm.Print_Titles" localSheetId="0">'01-2'!$5:$5</definedName>
  </definedNames>
  <calcPr calcId="191029"/>
</workbook>
</file>

<file path=xl/calcChain.xml><?xml version="1.0" encoding="utf-8"?>
<calcChain xmlns="http://schemas.openxmlformats.org/spreadsheetml/2006/main">
  <c r="Q32" i="4" l="1"/>
  <c r="O31" i="4"/>
  <c r="Q31" i="4" s="1"/>
  <c r="O29" i="4" l="1"/>
  <c r="Q29" i="4" s="1"/>
  <c r="O30" i="4"/>
  <c r="Q30" i="4" s="1"/>
  <c r="O6" i="4" l="1"/>
  <c r="Q6" i="4" s="1"/>
  <c r="O7" i="4"/>
  <c r="Q7" i="4" s="1"/>
  <c r="O8" i="4"/>
  <c r="Q8" i="4" s="1"/>
  <c r="O9" i="4"/>
  <c r="Q9" i="4" s="1"/>
  <c r="O10" i="4"/>
  <c r="Q10" i="4" s="1"/>
  <c r="O11" i="4"/>
  <c r="Q11" i="4" s="1"/>
  <c r="O12" i="4"/>
  <c r="Q12" i="4" s="1"/>
  <c r="O13" i="4"/>
  <c r="Q13" i="4" s="1"/>
  <c r="O14" i="4"/>
  <c r="Q14" i="4" s="1"/>
  <c r="O15" i="4"/>
  <c r="Q15" i="4" s="1"/>
  <c r="O16" i="4"/>
  <c r="Q16" i="4" s="1"/>
  <c r="O17" i="4"/>
  <c r="Q17" i="4" s="1"/>
  <c r="O18" i="4"/>
  <c r="Q18" i="4" s="1"/>
  <c r="O19" i="4"/>
  <c r="Q19" i="4" s="1"/>
  <c r="O20" i="4"/>
  <c r="Q20" i="4" s="1"/>
  <c r="O21" i="4"/>
  <c r="Q21" i="4" s="1"/>
  <c r="O22" i="4"/>
  <c r="Q22" i="4" s="1"/>
  <c r="O23" i="4"/>
  <c r="Q23" i="4" s="1"/>
  <c r="O24" i="4"/>
  <c r="Q24" i="4" s="1"/>
  <c r="O25" i="4"/>
  <c r="Q25" i="4" s="1"/>
  <c r="O26" i="4"/>
  <c r="Q26" i="4" s="1"/>
  <c r="O27" i="4"/>
  <c r="Q27" i="4" s="1"/>
  <c r="O28" i="4"/>
  <c r="Q28" i="4" s="1"/>
  <c r="Q33" i="4" l="1"/>
  <c r="Q34" i="4" s="1"/>
</calcChain>
</file>

<file path=xl/sharedStrings.xml><?xml version="1.0" encoding="utf-8"?>
<sst xmlns="http://schemas.openxmlformats.org/spreadsheetml/2006/main" count="109" uniqueCount="74">
  <si>
    <t>TEHNIČKO DOBAVNI UVJETI</t>
  </si>
  <si>
    <t>RB</t>
  </si>
  <si>
    <t>kom</t>
  </si>
  <si>
    <t>JM</t>
  </si>
  <si>
    <t>Jedinična cijena</t>
  </si>
  <si>
    <t>Ukupni  iznos</t>
  </si>
  <si>
    <t>UREDSKE POTREPŠTINE</t>
  </si>
  <si>
    <t xml:space="preserve">PRIJEMNA KNJIGA ZA POŠTU           </t>
  </si>
  <si>
    <t>veličina A5, kom je blok 100 listova</t>
  </si>
  <si>
    <t>PUTNI RADNI LIST ZA PUTNIČKO MOTORNO VOZILO</t>
  </si>
  <si>
    <t>veličina A4, kom je blok 100 listova</t>
  </si>
  <si>
    <t>potvrda o izvršenim uslugama o provedenoj obvezatnoj DDD</t>
  </si>
  <si>
    <t>potvrda o obavljenoj preventivnoj deratizaciji</t>
  </si>
  <si>
    <t>protokol bolesnika</t>
  </si>
  <si>
    <t>veličina A4,  oznaka P-III-100-10A</t>
  </si>
  <si>
    <t>Povijest bolesti</t>
  </si>
  <si>
    <t>Iskaznica imunizacije</t>
  </si>
  <si>
    <t>UT-III/6-86-A</t>
  </si>
  <si>
    <t>UT -III/6-35</t>
  </si>
  <si>
    <t>Iskaznica imunizacije cijepljenje protiv hepatitisa B</t>
  </si>
  <si>
    <t>sa tiskom 105x80 mm</t>
  </si>
  <si>
    <t>Iskaznica imunizacije cijepljenje protiv pneumokoka</t>
  </si>
  <si>
    <t>Predatnica rublja</t>
  </si>
  <si>
    <t>na pranje, UT-III-22</t>
  </si>
  <si>
    <t>Proizvođač</t>
  </si>
  <si>
    <t>Naziv proizvoda</t>
  </si>
  <si>
    <t>PREDMET NABAVE</t>
  </si>
  <si>
    <t>01</t>
  </si>
  <si>
    <t>01-2</t>
  </si>
  <si>
    <t>Količina</t>
  </si>
  <si>
    <t>A5, blok sa tiskom, 1 boja, blok 100 listova</t>
  </si>
  <si>
    <t>Karton cijepljene osobe - individualni karton</t>
  </si>
  <si>
    <t>Zdravstveni karton školska djeca i mladež</t>
  </si>
  <si>
    <t>GRUPA</t>
  </si>
  <si>
    <t>Gouden test- crtež kružnice</t>
  </si>
  <si>
    <t>SZP</t>
  </si>
  <si>
    <t>SZE</t>
  </si>
  <si>
    <t>MKB</t>
  </si>
  <si>
    <t>ŠKO</t>
  </si>
  <si>
    <t>JZ</t>
  </si>
  <si>
    <t>NETTO</t>
  </si>
  <si>
    <t>PDV</t>
  </si>
  <si>
    <t>BRUTTO</t>
  </si>
  <si>
    <t>Epidemiološka anketa</t>
  </si>
  <si>
    <t>A3, obostrano</t>
  </si>
  <si>
    <t>OSTALE TISKANICE</t>
  </si>
  <si>
    <t>Karton pacijenta na hemodijalizi</t>
  </si>
  <si>
    <t>ogledni primjerak u prilogu br 4</t>
  </si>
  <si>
    <t>blok potvrda sa tiskom,samokopirni papir, kom je blok 150 listova, kontinuirano numerirano po tri lista jedan broj (od 1 do 50)</t>
  </si>
  <si>
    <t>upitnik za izradu i dopunu baze podataka</t>
  </si>
  <si>
    <t>blok potvrda sa tiskom, samokopirni papir, kom je blok 150 listova</t>
  </si>
  <si>
    <t>naljepnica: Pazi otrov</t>
  </si>
  <si>
    <t>samoljepljiva, plastificirana sa tiskom, u boji, veličine cca 130*100 mm</t>
  </si>
  <si>
    <t xml:space="preserve">Naljepnica: Deratizacijsko ljepilo </t>
  </si>
  <si>
    <t>naljepnice za plastične kutije</t>
  </si>
  <si>
    <t>sa tiskom u boji, samoljepljive, veličine cca 140*60 mm</t>
  </si>
  <si>
    <t>DDD</t>
  </si>
  <si>
    <t>Naljepnice: Kontrola insekata</t>
  </si>
  <si>
    <t>samoljepljiva, plastificirana, sa tiskom, u boji, veličine 130*110 mm</t>
  </si>
  <si>
    <t>kartonska kutija za deratizaciju - velika</t>
  </si>
  <si>
    <t>kartonska kutija za deratizaciju - mala</t>
  </si>
  <si>
    <t>veličine 125*100*50 mm sa tiskom i pregradom za mamac</t>
  </si>
  <si>
    <t>Podloška za ljepilo za miševe - kartonski tuneli za ljepilo sklopivi</t>
  </si>
  <si>
    <t>sa tiskom, dimenzije 27,5*13,5 mm, sklopljeni 8,5*13,5mm, debljine 0,5 do 1 mm</t>
  </si>
  <si>
    <t>kol</t>
  </si>
  <si>
    <t>ZJZ</t>
  </si>
  <si>
    <t xml:space="preserve">NAZIV               </t>
  </si>
  <si>
    <t>HE-PŽ</t>
  </si>
  <si>
    <t>HE-PC</t>
  </si>
  <si>
    <t>Zapisnik o uzorkovanju-ispitivanju mikrobiološke čistoće</t>
  </si>
  <si>
    <t>Blok a4 ispitivanje MBČ OBR-070/03</t>
  </si>
  <si>
    <t>Zapisnik o uzimanju uzoraka za analizu (ZAP. LAB01)</t>
  </si>
  <si>
    <t xml:space="preserve">veličine 170*170*80 mm sa tiskom i pregradom za mamac, dostava, preuzimanje po 10000 kom ili kvartalno </t>
  </si>
  <si>
    <t>BLAGAJNIČKI IZVJEŠTAJ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</si>
</sst>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8"/>
      <name val="Arial Narrow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8"/>
      <name val="Arial Narrow"/>
      <family val="2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b/>
      <sz val="11"/>
      <name val="Calibri"/>
      <family val="2"/>
      <charset val="238"/>
      <scheme val="minor"/>
    </font>
    <font>
      <b/>
      <sz val="12"/>
      <name val="Arial Narrow"/>
      <family val="2"/>
      <charset val="238"/>
    </font>
    <font>
      <sz val="11"/>
      <name val="Calibri"/>
      <family val="2"/>
      <charset val="238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5" fillId="26" borderId="0" applyNumberFormat="0" applyBorder="0" applyAlignment="0" applyProtection="0"/>
    <xf numFmtId="0" fontId="6" fillId="27" borderId="1" applyNumberFormat="0" applyAlignment="0" applyProtection="0"/>
    <xf numFmtId="0" fontId="7" fillId="28" borderId="2" applyNumberFormat="0" applyAlignment="0" applyProtection="0"/>
    <xf numFmtId="0" fontId="8" fillId="0" borderId="0" applyNumberFormat="0" applyFill="0" applyBorder="0" applyAlignment="0" applyProtection="0"/>
    <xf numFmtId="0" fontId="9" fillId="29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30" borderId="1" applyNumberFormat="0" applyAlignment="0" applyProtection="0"/>
    <xf numFmtId="0" fontId="14" fillId="0" borderId="6" applyNumberFormat="0" applyFill="0" applyAlignment="0" applyProtection="0"/>
    <xf numFmtId="0" fontId="15" fillId="31" borderId="0" applyNumberFormat="0" applyBorder="0" applyAlignment="0" applyProtection="0"/>
    <xf numFmtId="0" fontId="1" fillId="32" borderId="7" applyNumberFormat="0" applyFont="0" applyAlignment="0" applyProtection="0"/>
    <xf numFmtId="0" fontId="16" fillId="27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/>
  </cellStyleXfs>
  <cellXfs count="35">
    <xf numFmtId="0" fontId="0" fillId="0" borderId="0" xfId="0"/>
    <xf numFmtId="4" fontId="21" fillId="33" borderId="10" xfId="0" applyNumberFormat="1" applyFont="1" applyFill="1" applyBorder="1" applyAlignment="1">
      <alignment vertical="center"/>
    </xf>
    <xf numFmtId="4" fontId="2" fillId="33" borderId="10" xfId="0" applyNumberFormat="1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4" fontId="21" fillId="33" borderId="11" xfId="0" applyNumberFormat="1" applyFont="1" applyFill="1" applyBorder="1" applyAlignment="1">
      <alignment vertical="center"/>
    </xf>
    <xf numFmtId="0" fontId="22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0" fontId="25" fillId="0" borderId="11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6" fillId="0" borderId="11" xfId="0" applyFont="1" applyBorder="1" applyAlignment="1">
      <alignment vertical="center"/>
    </xf>
    <xf numFmtId="49" fontId="22" fillId="33" borderId="12" xfId="0" applyNumberFormat="1" applyFont="1" applyFill="1" applyBorder="1" applyAlignment="1">
      <alignment vertical="center"/>
    </xf>
    <xf numFmtId="49" fontId="23" fillId="36" borderId="12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3" fontId="2" fillId="36" borderId="12" xfId="0" applyNumberFormat="1" applyFont="1" applyFill="1" applyBorder="1" applyAlignment="1">
      <alignment horizontal="center" vertical="center" wrapText="1"/>
    </xf>
    <xf numFmtId="3" fontId="2" fillId="33" borderId="12" xfId="0" applyNumberFormat="1" applyFont="1" applyFill="1" applyBorder="1" applyAlignment="1">
      <alignment horizontal="center" vertical="center" wrapText="1"/>
    </xf>
    <xf numFmtId="4" fontId="2" fillId="33" borderId="12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horizontal="center" vertical="center" wrapText="1"/>
    </xf>
    <xf numFmtId="3" fontId="2" fillId="35" borderId="12" xfId="0" applyNumberFormat="1" applyFont="1" applyFill="1" applyBorder="1" applyAlignment="1">
      <alignment horizontal="center" vertical="center" wrapText="1"/>
    </xf>
    <xf numFmtId="3" fontId="2" fillId="34" borderId="12" xfId="0" applyNumberFormat="1" applyFont="1" applyFill="1" applyBorder="1" applyAlignment="1">
      <alignment horizontal="center" vertical="center" wrapText="1"/>
    </xf>
    <xf numFmtId="4" fontId="2" fillId="34" borderId="12" xfId="0" applyNumberFormat="1" applyFont="1" applyFill="1" applyBorder="1" applyAlignment="1">
      <alignment horizontal="right" vertical="center" wrapText="1"/>
    </xf>
    <xf numFmtId="49" fontId="2" fillId="0" borderId="12" xfId="0" applyNumberFormat="1" applyFont="1" applyBorder="1" applyAlignment="1">
      <alignment horizontal="center" vertical="center"/>
    </xf>
    <xf numFmtId="3" fontId="2" fillId="35" borderId="10" xfId="0" applyNumberFormat="1" applyFont="1" applyFill="1" applyBorder="1" applyAlignment="1">
      <alignment horizontal="center" vertical="center" wrapText="1"/>
    </xf>
    <xf numFmtId="0" fontId="2" fillId="37" borderId="12" xfId="0" applyFont="1" applyFill="1" applyBorder="1" applyAlignment="1">
      <alignment horizontal="center" vertical="center"/>
    </xf>
    <xf numFmtId="49" fontId="22" fillId="33" borderId="12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</cellXfs>
  <cellStyles count="43">
    <cellStyle name="20% - Isticanje1" xfId="1" builtinId="30" customBuiltin="1"/>
    <cellStyle name="20% - Isticanje2" xfId="2" builtinId="34" customBuiltin="1"/>
    <cellStyle name="20% - Isticanje3" xfId="3" builtinId="38" customBuiltin="1"/>
    <cellStyle name="20% - Isticanje4" xfId="4" builtinId="42" customBuiltin="1"/>
    <cellStyle name="20% - Isticanje5" xfId="5" builtinId="46" customBuiltin="1"/>
    <cellStyle name="20% - Isticanje6" xfId="6" builtinId="50" customBuiltin="1"/>
    <cellStyle name="40% - Isticanje1" xfId="7" builtinId="31" customBuiltin="1"/>
    <cellStyle name="40% - Isticanje2" xfId="8" builtinId="35" customBuiltin="1"/>
    <cellStyle name="40% - Isticanje3" xfId="9" builtinId="39" customBuiltin="1"/>
    <cellStyle name="40% - Isticanje4" xfId="10" builtinId="43" customBuiltin="1"/>
    <cellStyle name="40% - Isticanje5" xfId="11" builtinId="47" customBuiltin="1"/>
    <cellStyle name="40% - Isticanje6" xfId="12" builtinId="51" customBuiltin="1"/>
    <cellStyle name="60% - Isticanje1" xfId="13" builtinId="32" customBuiltin="1"/>
    <cellStyle name="60% - Isticanje2" xfId="14" builtinId="36" customBuiltin="1"/>
    <cellStyle name="60% - Isticanje3" xfId="15" builtinId="40" customBuiltin="1"/>
    <cellStyle name="60% - Isticanje4" xfId="16" builtinId="44" customBuiltin="1"/>
    <cellStyle name="60% - Isticanje5" xfId="17" builtinId="48" customBuiltin="1"/>
    <cellStyle name="60% - Isticanje6" xfId="18" builtinId="52" customBuiltin="1"/>
    <cellStyle name="Bilješka" xfId="37" builtinId="10" customBuiltin="1"/>
    <cellStyle name="Dobro" xfId="29" builtinId="26" customBuiltin="1"/>
    <cellStyle name="Isticanje1" xfId="19" builtinId="29" customBuiltin="1"/>
    <cellStyle name="Isticanje2" xfId="20" builtinId="33" customBuiltin="1"/>
    <cellStyle name="Isticanje3" xfId="21" builtinId="37" customBuiltin="1"/>
    <cellStyle name="Isticanje4" xfId="22" builtinId="41" customBuiltin="1"/>
    <cellStyle name="Isticanje5" xfId="23" builtinId="45" customBuiltin="1"/>
    <cellStyle name="Isticanje6" xfId="24" builtinId="49" customBuiltin="1"/>
    <cellStyle name="Izlaz" xfId="38" builtinId="21" customBuiltin="1"/>
    <cellStyle name="Izračun" xfId="26" builtinId="22" customBuiltin="1"/>
    <cellStyle name="Loše" xfId="25" builtinId="27" customBuiltin="1"/>
    <cellStyle name="Naslov" xfId="39" builtinId="15" customBuiltin="1"/>
    <cellStyle name="Naslov 1" xfId="30" builtinId="16" customBuiltin="1"/>
    <cellStyle name="Naslov 2" xfId="31" builtinId="17" customBuiltin="1"/>
    <cellStyle name="Naslov 3" xfId="32" builtinId="18" customBuiltin="1"/>
    <cellStyle name="Naslov 4" xfId="33" builtinId="19" customBuiltin="1"/>
    <cellStyle name="Neutralno" xfId="36" builtinId="28" customBuiltin="1"/>
    <cellStyle name="Normal 2" xfId="42" xr:uid="{00000000-0005-0000-0000-000023000000}"/>
    <cellStyle name="Normalno" xfId="0" builtinId="0"/>
    <cellStyle name="Povezana ćelija" xfId="35" builtinId="24" customBuiltin="1"/>
    <cellStyle name="Provjera ćelije" xfId="27" builtinId="23" customBuiltin="1"/>
    <cellStyle name="Tekst objašnjenja" xfId="28" builtinId="53" customBuiltin="1"/>
    <cellStyle name="Tekst upozorenja" xfId="41" builtinId="11" customBuiltin="1"/>
    <cellStyle name="Ukupni zbroj" xfId="40" builtinId="25" customBuiltin="1"/>
    <cellStyle name="Unos" xfId="34" builtinId="20" customBuiltin="1"/>
  </cellStyles>
  <dxfs count="0"/>
  <tableStyles count="0" defaultTableStyle="TableStyleMedium9" defaultPivotStyle="PivotStyleLight16"/>
  <colors>
    <mruColors>
      <color rgb="FFFFFF99"/>
      <color rgb="FFFF7171"/>
      <color rgb="FFFFFFCC"/>
      <color rgb="FFFFCC99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34"/>
  <sheetViews>
    <sheetView tabSelected="1" workbookViewId="0">
      <pane ySplit="5" topLeftCell="A6" activePane="bottomLeft" state="frozen"/>
      <selection pane="bottomLeft" activeCell="Q33" sqref="Q33"/>
    </sheetView>
  </sheetViews>
  <sheetFormatPr defaultColWidth="9.140625" defaultRowHeight="12.75" x14ac:dyDescent="0.25"/>
  <cols>
    <col min="1" max="1" width="5.140625" style="3" bestFit="1" customWidth="1"/>
    <col min="2" max="2" width="16.42578125" style="4" customWidth="1"/>
    <col min="3" max="3" width="13.42578125" style="4" customWidth="1"/>
    <col min="4" max="4" width="8.5703125" style="7" customWidth="1"/>
    <col min="5" max="5" width="10.5703125" style="7" customWidth="1"/>
    <col min="6" max="6" width="3.5703125" style="8" bestFit="1" customWidth="1"/>
    <col min="7" max="14" width="4.7109375" style="9" hidden="1" customWidth="1"/>
    <col min="15" max="15" width="5.5703125" style="9" customWidth="1"/>
    <col min="16" max="16" width="6.28515625" style="10" customWidth="1"/>
    <col min="17" max="17" width="7.5703125" style="11" customWidth="1"/>
    <col min="18" max="16384" width="9.140625" style="4"/>
  </cols>
  <sheetData>
    <row r="1" spans="1:17" s="6" customFormat="1" ht="15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2" spans="1:17" ht="15.75" x14ac:dyDescent="0.25">
      <c r="A2" s="12"/>
      <c r="B2" s="12"/>
      <c r="C2" s="12"/>
      <c r="D2" s="13"/>
      <c r="E2" s="13"/>
      <c r="F2" s="13"/>
      <c r="G2" s="13"/>
      <c r="H2" s="13"/>
      <c r="I2" s="13"/>
      <c r="J2" s="13"/>
      <c r="K2" s="13"/>
      <c r="L2" s="13"/>
      <c r="M2" s="14"/>
      <c r="N2" s="13"/>
      <c r="O2" s="13"/>
      <c r="P2" s="13"/>
      <c r="Q2" s="4"/>
    </row>
    <row r="3" spans="1:17" s="6" customFormat="1" x14ac:dyDescent="0.25">
      <c r="A3" s="15" t="s">
        <v>27</v>
      </c>
      <c r="B3" s="15" t="s">
        <v>26</v>
      </c>
      <c r="C3" s="15" t="s">
        <v>6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33" t="s">
        <v>65</v>
      </c>
      <c r="P3" s="33"/>
      <c r="Q3" s="33"/>
    </row>
    <row r="4" spans="1:17" s="6" customFormat="1" x14ac:dyDescent="0.25">
      <c r="A4" s="15" t="s">
        <v>28</v>
      </c>
      <c r="B4" s="15" t="s">
        <v>33</v>
      </c>
      <c r="C4" s="15" t="s">
        <v>45</v>
      </c>
      <c r="D4" s="15"/>
      <c r="E4" s="15"/>
      <c r="F4" s="15"/>
      <c r="G4" s="16" t="s">
        <v>35</v>
      </c>
      <c r="H4" s="16" t="s">
        <v>36</v>
      </c>
      <c r="I4" s="16" t="s">
        <v>37</v>
      </c>
      <c r="J4" s="16" t="s">
        <v>38</v>
      </c>
      <c r="K4" s="16" t="s">
        <v>67</v>
      </c>
      <c r="L4" s="16" t="s">
        <v>68</v>
      </c>
      <c r="M4" s="16" t="s">
        <v>56</v>
      </c>
      <c r="N4" s="16" t="s">
        <v>39</v>
      </c>
      <c r="O4" s="33"/>
      <c r="P4" s="33"/>
      <c r="Q4" s="33"/>
    </row>
    <row r="5" spans="1:17" ht="25.5" x14ac:dyDescent="0.25">
      <c r="A5" s="17" t="s">
        <v>1</v>
      </c>
      <c r="B5" s="17" t="s">
        <v>66</v>
      </c>
      <c r="C5" s="17" t="s">
        <v>0</v>
      </c>
      <c r="D5" s="18" t="s">
        <v>24</v>
      </c>
      <c r="E5" s="18" t="s">
        <v>25</v>
      </c>
      <c r="F5" s="18" t="s">
        <v>3</v>
      </c>
      <c r="G5" s="19" t="s">
        <v>64</v>
      </c>
      <c r="H5" s="19" t="s">
        <v>64</v>
      </c>
      <c r="I5" s="19" t="s">
        <v>64</v>
      </c>
      <c r="J5" s="19" t="s">
        <v>64</v>
      </c>
      <c r="K5" s="19" t="s">
        <v>64</v>
      </c>
      <c r="L5" s="19" t="s">
        <v>64</v>
      </c>
      <c r="M5" s="19" t="s">
        <v>64</v>
      </c>
      <c r="N5" s="19" t="s">
        <v>64</v>
      </c>
      <c r="O5" s="20" t="s">
        <v>29</v>
      </c>
      <c r="P5" s="21" t="s">
        <v>4</v>
      </c>
      <c r="Q5" s="20" t="s">
        <v>5</v>
      </c>
    </row>
    <row r="6" spans="1:17" ht="25.5" x14ac:dyDescent="0.25">
      <c r="A6" s="22">
        <v>10714</v>
      </c>
      <c r="B6" s="23" t="s">
        <v>46</v>
      </c>
      <c r="C6" s="24" t="s">
        <v>47</v>
      </c>
      <c r="D6" s="25"/>
      <c r="E6" s="23"/>
      <c r="F6" s="26" t="s">
        <v>2</v>
      </c>
      <c r="G6" s="27"/>
      <c r="H6" s="27"/>
      <c r="I6" s="27"/>
      <c r="J6" s="27"/>
      <c r="K6" s="27">
        <v>30</v>
      </c>
      <c r="L6" s="31">
        <v>30</v>
      </c>
      <c r="M6" s="27"/>
      <c r="N6" s="27"/>
      <c r="O6" s="28">
        <f t="shared" ref="O6:O31" si="0">SUM(G6:N6)</f>
        <v>60</v>
      </c>
      <c r="P6" s="29"/>
      <c r="Q6" s="29">
        <f t="shared" ref="Q6:Q31" si="1">O6*P6</f>
        <v>0</v>
      </c>
    </row>
    <row r="7" spans="1:17" ht="102" x14ac:dyDescent="0.25">
      <c r="A7" s="22">
        <v>10842</v>
      </c>
      <c r="B7" s="23" t="s">
        <v>11</v>
      </c>
      <c r="C7" s="24" t="s">
        <v>48</v>
      </c>
      <c r="D7" s="25"/>
      <c r="E7" s="23"/>
      <c r="F7" s="26" t="s">
        <v>2</v>
      </c>
      <c r="G7" s="27"/>
      <c r="H7" s="27"/>
      <c r="I7" s="27"/>
      <c r="J7" s="27"/>
      <c r="K7" s="27"/>
      <c r="L7" s="31"/>
      <c r="M7" s="27">
        <v>10</v>
      </c>
      <c r="N7" s="27"/>
      <c r="O7" s="28">
        <f t="shared" si="0"/>
        <v>10</v>
      </c>
      <c r="P7" s="29"/>
      <c r="Q7" s="29">
        <f t="shared" si="1"/>
        <v>0</v>
      </c>
    </row>
    <row r="8" spans="1:17" ht="102" x14ac:dyDescent="0.25">
      <c r="A8" s="22">
        <v>10843</v>
      </c>
      <c r="B8" s="23" t="s">
        <v>12</v>
      </c>
      <c r="C8" s="24" t="s">
        <v>48</v>
      </c>
      <c r="D8" s="25"/>
      <c r="E8" s="23"/>
      <c r="F8" s="26" t="s">
        <v>2</v>
      </c>
      <c r="G8" s="27"/>
      <c r="H8" s="27"/>
      <c r="I8" s="27"/>
      <c r="J8" s="27"/>
      <c r="K8" s="27"/>
      <c r="L8" s="31"/>
      <c r="M8" s="27">
        <v>400</v>
      </c>
      <c r="N8" s="27"/>
      <c r="O8" s="28">
        <f t="shared" si="0"/>
        <v>400</v>
      </c>
      <c r="P8" s="29"/>
      <c r="Q8" s="29">
        <f t="shared" si="1"/>
        <v>0</v>
      </c>
    </row>
    <row r="9" spans="1:17" ht="63.75" x14ac:dyDescent="0.25">
      <c r="A9" s="22">
        <v>10844</v>
      </c>
      <c r="B9" s="23" t="s">
        <v>51</v>
      </c>
      <c r="C9" s="24" t="s">
        <v>52</v>
      </c>
      <c r="D9" s="25"/>
      <c r="E9" s="23"/>
      <c r="F9" s="26" t="s">
        <v>2</v>
      </c>
      <c r="G9" s="27"/>
      <c r="H9" s="27"/>
      <c r="I9" s="27"/>
      <c r="J9" s="27"/>
      <c r="K9" s="27"/>
      <c r="L9" s="31"/>
      <c r="M9" s="27">
        <v>300</v>
      </c>
      <c r="N9" s="27"/>
      <c r="O9" s="28">
        <f t="shared" si="0"/>
        <v>300</v>
      </c>
      <c r="P9" s="29"/>
      <c r="Q9" s="29">
        <f t="shared" si="1"/>
        <v>0</v>
      </c>
    </row>
    <row r="10" spans="1:17" ht="63.75" x14ac:dyDescent="0.25">
      <c r="A10" s="22">
        <v>10845</v>
      </c>
      <c r="B10" s="23" t="s">
        <v>53</v>
      </c>
      <c r="C10" s="24" t="s">
        <v>52</v>
      </c>
      <c r="D10" s="25"/>
      <c r="E10" s="23"/>
      <c r="F10" s="26" t="s">
        <v>2</v>
      </c>
      <c r="G10" s="27"/>
      <c r="H10" s="27"/>
      <c r="I10" s="27"/>
      <c r="J10" s="27"/>
      <c r="K10" s="27"/>
      <c r="L10" s="31"/>
      <c r="M10" s="27">
        <v>200</v>
      </c>
      <c r="N10" s="27"/>
      <c r="O10" s="28">
        <f t="shared" si="0"/>
        <v>200</v>
      </c>
      <c r="P10" s="29"/>
      <c r="Q10" s="29">
        <f t="shared" si="1"/>
        <v>0</v>
      </c>
    </row>
    <row r="11" spans="1:17" ht="51" x14ac:dyDescent="0.25">
      <c r="A11" s="22">
        <v>10846</v>
      </c>
      <c r="B11" s="23" t="s">
        <v>54</v>
      </c>
      <c r="C11" s="24" t="s">
        <v>55</v>
      </c>
      <c r="D11" s="25"/>
      <c r="E11" s="23"/>
      <c r="F11" s="26" t="s">
        <v>2</v>
      </c>
      <c r="G11" s="27"/>
      <c r="H11" s="27"/>
      <c r="I11" s="27"/>
      <c r="J11" s="27"/>
      <c r="K11" s="27"/>
      <c r="L11" s="31"/>
      <c r="M11" s="27">
        <v>100</v>
      </c>
      <c r="N11" s="27"/>
      <c r="O11" s="28">
        <f t="shared" si="0"/>
        <v>100</v>
      </c>
      <c r="P11" s="29"/>
      <c r="Q11" s="29">
        <f t="shared" si="1"/>
        <v>0</v>
      </c>
    </row>
    <row r="12" spans="1:17" ht="89.25" x14ac:dyDescent="0.25">
      <c r="A12" s="22">
        <v>10881</v>
      </c>
      <c r="B12" s="23" t="s">
        <v>59</v>
      </c>
      <c r="C12" s="24" t="s">
        <v>72</v>
      </c>
      <c r="D12" s="25"/>
      <c r="E12" s="23"/>
      <c r="F12" s="26" t="s">
        <v>2</v>
      </c>
      <c r="G12" s="27"/>
      <c r="H12" s="27"/>
      <c r="I12" s="27"/>
      <c r="J12" s="27"/>
      <c r="K12" s="27"/>
      <c r="L12" s="31"/>
      <c r="M12" s="27">
        <v>18000</v>
      </c>
      <c r="N12" s="27"/>
      <c r="O12" s="28">
        <f t="shared" si="0"/>
        <v>18000</v>
      </c>
      <c r="P12" s="29"/>
      <c r="Q12" s="29">
        <f t="shared" si="1"/>
        <v>0</v>
      </c>
    </row>
    <row r="13" spans="1:17" ht="51" x14ac:dyDescent="0.25">
      <c r="A13" s="22">
        <v>10882</v>
      </c>
      <c r="B13" s="23" t="s">
        <v>60</v>
      </c>
      <c r="C13" s="24" t="s">
        <v>61</v>
      </c>
      <c r="D13" s="25"/>
      <c r="E13" s="23"/>
      <c r="F13" s="26" t="s">
        <v>2</v>
      </c>
      <c r="G13" s="27"/>
      <c r="H13" s="27"/>
      <c r="I13" s="27"/>
      <c r="J13" s="27"/>
      <c r="K13" s="27"/>
      <c r="L13" s="31"/>
      <c r="M13" s="27">
        <v>500</v>
      </c>
      <c r="N13" s="27"/>
      <c r="O13" s="28">
        <f t="shared" si="0"/>
        <v>500</v>
      </c>
      <c r="P13" s="29"/>
      <c r="Q13" s="29">
        <f t="shared" si="1"/>
        <v>0</v>
      </c>
    </row>
    <row r="14" spans="1:17" ht="76.5" x14ac:dyDescent="0.25">
      <c r="A14" s="22">
        <v>10885</v>
      </c>
      <c r="B14" s="23" t="s">
        <v>62</v>
      </c>
      <c r="C14" s="24" t="s">
        <v>63</v>
      </c>
      <c r="D14" s="25"/>
      <c r="E14" s="23"/>
      <c r="F14" s="26" t="s">
        <v>2</v>
      </c>
      <c r="G14" s="27"/>
      <c r="H14" s="27"/>
      <c r="I14" s="27"/>
      <c r="J14" s="27"/>
      <c r="K14" s="27"/>
      <c r="L14" s="31"/>
      <c r="M14" s="27">
        <v>700</v>
      </c>
      <c r="N14" s="27"/>
      <c r="O14" s="28">
        <f t="shared" si="0"/>
        <v>700</v>
      </c>
      <c r="P14" s="29"/>
      <c r="Q14" s="29">
        <f t="shared" si="1"/>
        <v>0</v>
      </c>
    </row>
    <row r="15" spans="1:17" ht="25.5" x14ac:dyDescent="0.25">
      <c r="A15" s="22">
        <v>11062</v>
      </c>
      <c r="B15" s="23" t="s">
        <v>7</v>
      </c>
      <c r="C15" s="23" t="s">
        <v>8</v>
      </c>
      <c r="D15" s="25"/>
      <c r="E15" s="23"/>
      <c r="F15" s="30" t="s">
        <v>2</v>
      </c>
      <c r="G15" s="27"/>
      <c r="H15" s="27"/>
      <c r="I15" s="27"/>
      <c r="J15" s="27"/>
      <c r="K15" s="27"/>
      <c r="L15" s="31"/>
      <c r="M15" s="27"/>
      <c r="N15" s="27">
        <v>3</v>
      </c>
      <c r="O15" s="28">
        <f t="shared" si="0"/>
        <v>3</v>
      </c>
      <c r="P15" s="29"/>
      <c r="Q15" s="29">
        <f t="shared" si="1"/>
        <v>0</v>
      </c>
    </row>
    <row r="16" spans="1:17" ht="38.25" x14ac:dyDescent="0.25">
      <c r="A16" s="22">
        <v>11063</v>
      </c>
      <c r="B16" s="23" t="s">
        <v>9</v>
      </c>
      <c r="C16" s="23" t="s">
        <v>10</v>
      </c>
      <c r="D16" s="25"/>
      <c r="E16" s="23"/>
      <c r="F16" s="30" t="s">
        <v>2</v>
      </c>
      <c r="G16" s="27"/>
      <c r="H16" s="27">
        <v>6</v>
      </c>
      <c r="I16" s="27"/>
      <c r="J16" s="27"/>
      <c r="K16" s="27">
        <v>5</v>
      </c>
      <c r="L16" s="31"/>
      <c r="M16" s="27">
        <v>10</v>
      </c>
      <c r="N16" s="27">
        <v>4</v>
      </c>
      <c r="O16" s="28">
        <f t="shared" si="0"/>
        <v>25</v>
      </c>
      <c r="P16" s="29"/>
      <c r="Q16" s="29">
        <f t="shared" si="1"/>
        <v>0</v>
      </c>
    </row>
    <row r="17" spans="1:17" ht="25.5" x14ac:dyDescent="0.25">
      <c r="A17" s="22">
        <v>11065</v>
      </c>
      <c r="B17" s="23" t="s">
        <v>13</v>
      </c>
      <c r="C17" s="24" t="s">
        <v>14</v>
      </c>
      <c r="D17" s="25"/>
      <c r="E17" s="23"/>
      <c r="F17" s="30" t="s">
        <v>2</v>
      </c>
      <c r="G17" s="27"/>
      <c r="H17" s="27"/>
      <c r="I17" s="27"/>
      <c r="J17" s="27"/>
      <c r="K17" s="27">
        <v>4</v>
      </c>
      <c r="L17" s="31">
        <v>2</v>
      </c>
      <c r="M17" s="27"/>
      <c r="N17" s="27">
        <v>2</v>
      </c>
      <c r="O17" s="28">
        <f t="shared" si="0"/>
        <v>8</v>
      </c>
      <c r="P17" s="29"/>
      <c r="Q17" s="29">
        <f t="shared" si="1"/>
        <v>0</v>
      </c>
    </row>
    <row r="18" spans="1:17" ht="38.25" x14ac:dyDescent="0.25">
      <c r="A18" s="22">
        <v>11072</v>
      </c>
      <c r="B18" s="23" t="s">
        <v>15</v>
      </c>
      <c r="C18" s="24" t="s">
        <v>30</v>
      </c>
      <c r="D18" s="25"/>
      <c r="E18" s="23"/>
      <c r="F18" s="26" t="s">
        <v>2</v>
      </c>
      <c r="G18" s="27"/>
      <c r="H18" s="27"/>
      <c r="I18" s="27"/>
      <c r="J18" s="27"/>
      <c r="K18" s="27">
        <v>3</v>
      </c>
      <c r="L18" s="31">
        <v>1</v>
      </c>
      <c r="M18" s="27"/>
      <c r="N18" s="27"/>
      <c r="O18" s="28">
        <f t="shared" si="0"/>
        <v>4</v>
      </c>
      <c r="P18" s="29"/>
      <c r="Q18" s="29">
        <f t="shared" si="1"/>
        <v>0</v>
      </c>
    </row>
    <row r="19" spans="1:17" x14ac:dyDescent="0.25">
      <c r="A19" s="22">
        <v>11073</v>
      </c>
      <c r="B19" s="23" t="s">
        <v>16</v>
      </c>
      <c r="C19" s="24" t="s">
        <v>17</v>
      </c>
      <c r="D19" s="25"/>
      <c r="E19" s="23"/>
      <c r="F19" s="30" t="s">
        <v>2</v>
      </c>
      <c r="G19" s="27"/>
      <c r="H19" s="27"/>
      <c r="I19" s="27"/>
      <c r="J19" s="27"/>
      <c r="K19" s="27">
        <v>50</v>
      </c>
      <c r="L19" s="31">
        <v>20</v>
      </c>
      <c r="M19" s="27"/>
      <c r="N19" s="27"/>
      <c r="O19" s="28">
        <f t="shared" si="0"/>
        <v>70</v>
      </c>
      <c r="P19" s="29"/>
      <c r="Q19" s="29">
        <f t="shared" si="1"/>
        <v>0</v>
      </c>
    </row>
    <row r="20" spans="1:17" ht="25.5" x14ac:dyDescent="0.25">
      <c r="A20" s="22">
        <v>11074</v>
      </c>
      <c r="B20" s="23" t="s">
        <v>31</v>
      </c>
      <c r="C20" s="24" t="s">
        <v>18</v>
      </c>
      <c r="D20" s="25"/>
      <c r="E20" s="23"/>
      <c r="F20" s="30" t="s">
        <v>2</v>
      </c>
      <c r="G20" s="27"/>
      <c r="H20" s="27"/>
      <c r="I20" s="27"/>
      <c r="J20" s="27"/>
      <c r="K20" s="27">
        <v>50</v>
      </c>
      <c r="L20" s="31">
        <v>20</v>
      </c>
      <c r="M20" s="27"/>
      <c r="N20" s="27"/>
      <c r="O20" s="28">
        <f t="shared" si="0"/>
        <v>70</v>
      </c>
      <c r="P20" s="29"/>
      <c r="Q20" s="29">
        <f t="shared" si="1"/>
        <v>0</v>
      </c>
    </row>
    <row r="21" spans="1:17" ht="38.25" x14ac:dyDescent="0.25">
      <c r="A21" s="22">
        <v>11076</v>
      </c>
      <c r="B21" s="23" t="s">
        <v>19</v>
      </c>
      <c r="C21" s="24" t="s">
        <v>20</v>
      </c>
      <c r="D21" s="25"/>
      <c r="E21" s="23"/>
      <c r="F21" s="30" t="s">
        <v>2</v>
      </c>
      <c r="G21" s="27"/>
      <c r="H21" s="27"/>
      <c r="I21" s="27"/>
      <c r="J21" s="27">
        <v>50</v>
      </c>
      <c r="K21" s="27">
        <v>50</v>
      </c>
      <c r="L21" s="31">
        <v>20</v>
      </c>
      <c r="M21" s="27"/>
      <c r="N21" s="27"/>
      <c r="O21" s="28">
        <f t="shared" si="0"/>
        <v>120</v>
      </c>
      <c r="P21" s="29"/>
      <c r="Q21" s="29">
        <f t="shared" si="1"/>
        <v>0</v>
      </c>
    </row>
    <row r="22" spans="1:17" ht="38.25" x14ac:dyDescent="0.25">
      <c r="A22" s="22">
        <v>11077</v>
      </c>
      <c r="B22" s="23" t="s">
        <v>21</v>
      </c>
      <c r="C22" s="24" t="s">
        <v>20</v>
      </c>
      <c r="D22" s="25"/>
      <c r="E22" s="23"/>
      <c r="F22" s="30" t="s">
        <v>2</v>
      </c>
      <c r="G22" s="27"/>
      <c r="H22" s="27"/>
      <c r="I22" s="27"/>
      <c r="J22" s="27"/>
      <c r="K22" s="27">
        <v>50</v>
      </c>
      <c r="L22" s="31">
        <v>20</v>
      </c>
      <c r="M22" s="27"/>
      <c r="N22" s="27"/>
      <c r="O22" s="28">
        <f t="shared" si="0"/>
        <v>70</v>
      </c>
      <c r="P22" s="29"/>
      <c r="Q22" s="29">
        <f t="shared" si="1"/>
        <v>0</v>
      </c>
    </row>
    <row r="23" spans="1:17" x14ac:dyDescent="0.25">
      <c r="A23" s="22">
        <v>11078</v>
      </c>
      <c r="B23" s="23" t="s">
        <v>22</v>
      </c>
      <c r="C23" s="24" t="s">
        <v>23</v>
      </c>
      <c r="D23" s="25"/>
      <c r="E23" s="23"/>
      <c r="F23" s="30" t="s">
        <v>2</v>
      </c>
      <c r="G23" s="27"/>
      <c r="H23" s="27">
        <v>1</v>
      </c>
      <c r="I23" s="27">
        <v>3</v>
      </c>
      <c r="J23" s="27">
        <v>2</v>
      </c>
      <c r="K23" s="27">
        <v>3</v>
      </c>
      <c r="L23" s="31">
        <v>1</v>
      </c>
      <c r="M23" s="27"/>
      <c r="N23" s="27">
        <v>2</v>
      </c>
      <c r="O23" s="28">
        <f t="shared" si="0"/>
        <v>12</v>
      </c>
      <c r="P23" s="29"/>
      <c r="Q23" s="29">
        <f t="shared" si="1"/>
        <v>0</v>
      </c>
    </row>
    <row r="24" spans="1:17" ht="25.5" x14ac:dyDescent="0.25">
      <c r="A24" s="22">
        <v>11079</v>
      </c>
      <c r="B24" s="23" t="s">
        <v>32</v>
      </c>
      <c r="C24" s="24"/>
      <c r="D24" s="25"/>
      <c r="E24" s="23"/>
      <c r="F24" s="30" t="s">
        <v>2</v>
      </c>
      <c r="G24" s="27"/>
      <c r="H24" s="27"/>
      <c r="I24" s="27"/>
      <c r="J24" s="27">
        <v>800</v>
      </c>
      <c r="K24" s="27"/>
      <c r="L24" s="31"/>
      <c r="M24" s="27"/>
      <c r="N24" s="27"/>
      <c r="O24" s="28">
        <f t="shared" si="0"/>
        <v>800</v>
      </c>
      <c r="P24" s="29"/>
      <c r="Q24" s="29">
        <f t="shared" si="1"/>
        <v>0</v>
      </c>
    </row>
    <row r="25" spans="1:17" ht="25.5" x14ac:dyDescent="0.25">
      <c r="A25" s="22">
        <v>11080</v>
      </c>
      <c r="B25" s="23" t="s">
        <v>34</v>
      </c>
      <c r="C25" s="24"/>
      <c r="D25" s="25"/>
      <c r="E25" s="23"/>
      <c r="F25" s="30" t="s">
        <v>2</v>
      </c>
      <c r="G25" s="27"/>
      <c r="H25" s="27"/>
      <c r="I25" s="27"/>
      <c r="J25" s="27">
        <v>1000</v>
      </c>
      <c r="K25" s="27"/>
      <c r="L25" s="31"/>
      <c r="M25" s="27"/>
      <c r="N25" s="27"/>
      <c r="O25" s="28">
        <f t="shared" si="0"/>
        <v>1000</v>
      </c>
      <c r="P25" s="29"/>
      <c r="Q25" s="29">
        <f t="shared" si="1"/>
        <v>0</v>
      </c>
    </row>
    <row r="26" spans="1:17" x14ac:dyDescent="0.25">
      <c r="A26" s="22">
        <v>11082</v>
      </c>
      <c r="B26" s="23" t="s">
        <v>43</v>
      </c>
      <c r="C26" s="24" t="s">
        <v>44</v>
      </c>
      <c r="D26" s="25"/>
      <c r="E26" s="23"/>
      <c r="F26" s="30" t="s">
        <v>2</v>
      </c>
      <c r="G26" s="27"/>
      <c r="H26" s="27"/>
      <c r="I26" s="27"/>
      <c r="J26" s="27"/>
      <c r="K26" s="27">
        <v>30</v>
      </c>
      <c r="L26" s="31">
        <v>10</v>
      </c>
      <c r="M26" s="27"/>
      <c r="N26" s="27"/>
      <c r="O26" s="28">
        <f t="shared" si="0"/>
        <v>40</v>
      </c>
      <c r="P26" s="29"/>
      <c r="Q26" s="29">
        <f t="shared" si="1"/>
        <v>0</v>
      </c>
    </row>
    <row r="27" spans="1:17" ht="51" x14ac:dyDescent="0.25">
      <c r="A27" s="22">
        <v>11238</v>
      </c>
      <c r="B27" s="23" t="s">
        <v>49</v>
      </c>
      <c r="C27" s="24" t="s">
        <v>50</v>
      </c>
      <c r="D27" s="25"/>
      <c r="E27" s="23"/>
      <c r="F27" s="26" t="s">
        <v>2</v>
      </c>
      <c r="G27" s="27"/>
      <c r="H27" s="27"/>
      <c r="I27" s="27"/>
      <c r="J27" s="27"/>
      <c r="K27" s="27"/>
      <c r="L27" s="31"/>
      <c r="M27" s="27">
        <v>50</v>
      </c>
      <c r="N27" s="27"/>
      <c r="O27" s="28">
        <f t="shared" si="0"/>
        <v>50</v>
      </c>
      <c r="P27" s="29"/>
      <c r="Q27" s="29">
        <f t="shared" si="1"/>
        <v>0</v>
      </c>
    </row>
    <row r="28" spans="1:17" ht="63.75" x14ac:dyDescent="0.25">
      <c r="A28" s="22">
        <v>11277</v>
      </c>
      <c r="B28" s="23" t="s">
        <v>57</v>
      </c>
      <c r="C28" s="24" t="s">
        <v>58</v>
      </c>
      <c r="D28" s="25"/>
      <c r="E28" s="23"/>
      <c r="F28" s="26" t="s">
        <v>2</v>
      </c>
      <c r="G28" s="27"/>
      <c r="H28" s="27"/>
      <c r="I28" s="27"/>
      <c r="J28" s="27"/>
      <c r="K28" s="27"/>
      <c r="L28" s="31"/>
      <c r="M28" s="27">
        <v>100</v>
      </c>
      <c r="N28" s="27"/>
      <c r="O28" s="28">
        <f t="shared" si="0"/>
        <v>100</v>
      </c>
      <c r="P28" s="29"/>
      <c r="Q28" s="29">
        <f t="shared" si="1"/>
        <v>0</v>
      </c>
    </row>
    <row r="29" spans="1:17" ht="38.25" x14ac:dyDescent="0.25">
      <c r="A29" s="32">
        <v>11410</v>
      </c>
      <c r="B29" s="23" t="s">
        <v>69</v>
      </c>
      <c r="C29" s="24" t="s">
        <v>70</v>
      </c>
      <c r="D29" s="25"/>
      <c r="E29" s="23"/>
      <c r="F29" s="26" t="s">
        <v>2</v>
      </c>
      <c r="G29" s="27"/>
      <c r="H29" s="27">
        <v>10</v>
      </c>
      <c r="I29" s="27"/>
      <c r="J29" s="27"/>
      <c r="K29" s="27"/>
      <c r="L29" s="27"/>
      <c r="M29" s="27"/>
      <c r="N29" s="27"/>
      <c r="O29" s="28">
        <f t="shared" si="0"/>
        <v>10</v>
      </c>
      <c r="P29" s="29"/>
      <c r="Q29" s="29">
        <f t="shared" si="1"/>
        <v>0</v>
      </c>
    </row>
    <row r="30" spans="1:17" ht="38.25" x14ac:dyDescent="0.25">
      <c r="A30" s="32">
        <v>11411</v>
      </c>
      <c r="B30" s="23" t="s">
        <v>71</v>
      </c>
      <c r="C30" s="24"/>
      <c r="D30" s="25"/>
      <c r="E30" s="23"/>
      <c r="F30" s="26" t="s">
        <v>2</v>
      </c>
      <c r="G30" s="27"/>
      <c r="H30" s="27">
        <v>6</v>
      </c>
      <c r="I30" s="27"/>
      <c r="J30" s="27"/>
      <c r="K30" s="27"/>
      <c r="L30" s="27"/>
      <c r="M30" s="27"/>
      <c r="N30" s="27"/>
      <c r="O30" s="28">
        <f t="shared" si="0"/>
        <v>6</v>
      </c>
      <c r="P30" s="29"/>
      <c r="Q30" s="29">
        <f t="shared" si="1"/>
        <v>0</v>
      </c>
    </row>
    <row r="31" spans="1:17" ht="25.5" x14ac:dyDescent="0.25">
      <c r="A31" s="32">
        <v>10644</v>
      </c>
      <c r="B31" s="23" t="s">
        <v>73</v>
      </c>
      <c r="C31" s="24"/>
      <c r="D31" s="25"/>
      <c r="E31" s="23"/>
      <c r="F31" s="26" t="s">
        <v>2</v>
      </c>
      <c r="G31" s="27"/>
      <c r="H31" s="27"/>
      <c r="I31" s="27">
        <v>1</v>
      </c>
      <c r="J31" s="27"/>
      <c r="K31" s="27"/>
      <c r="L31" s="27"/>
      <c r="M31" s="27"/>
      <c r="N31" s="27"/>
      <c r="O31" s="28">
        <f t="shared" si="0"/>
        <v>1</v>
      </c>
      <c r="P31" s="29"/>
      <c r="Q31" s="29">
        <f t="shared" si="1"/>
        <v>0</v>
      </c>
    </row>
    <row r="32" spans="1:17" x14ac:dyDescent="0.25">
      <c r="G32" s="8"/>
      <c r="H32" s="8"/>
      <c r="I32" s="8"/>
      <c r="J32" s="8"/>
      <c r="K32" s="8"/>
      <c r="L32" s="8"/>
      <c r="M32" s="8"/>
      <c r="N32" s="8"/>
      <c r="O32" s="5"/>
      <c r="P32" s="5" t="s">
        <v>40</v>
      </c>
      <c r="Q32" s="5">
        <f>SUM(Q6:Q31)</f>
        <v>0</v>
      </c>
    </row>
    <row r="33" spans="7:17" x14ac:dyDescent="0.25">
      <c r="G33" s="8"/>
      <c r="H33" s="8"/>
      <c r="I33" s="8"/>
      <c r="J33" s="8"/>
      <c r="K33" s="8"/>
      <c r="L33" s="8"/>
      <c r="M33" s="8"/>
      <c r="N33" s="8"/>
      <c r="O33" s="2"/>
      <c r="P33" s="2" t="s">
        <v>41</v>
      </c>
      <c r="Q33" s="2">
        <f>Q32*0.25</f>
        <v>0</v>
      </c>
    </row>
    <row r="34" spans="7:17" x14ac:dyDescent="0.25">
      <c r="O34" s="1"/>
      <c r="P34" s="1" t="s">
        <v>42</v>
      </c>
      <c r="Q34" s="1">
        <f>Q32+Q33</f>
        <v>0</v>
      </c>
    </row>
  </sheetData>
  <sortState xmlns:xlrd2="http://schemas.microsoft.com/office/spreadsheetml/2017/richdata2" ref="A6:Q33">
    <sortCondition ref="A6:A33"/>
  </sortState>
  <mergeCells count="2">
    <mergeCell ref="O3:Q4"/>
    <mergeCell ref="A1:Q1"/>
  </mergeCells>
  <pageMargins left="0.39370078740157483" right="0.39370078740157483" top="0.39370078740157483" bottom="0.39370078740157483" header="0.19685039370078741" footer="0.19685039370078741"/>
  <pageSetup paperSize="9" fitToHeight="0" orientation="portrait" r:id="rId1"/>
  <headerFooter>
    <oddHeader>&amp;L&amp;"-,Italic"&amp;8&amp;F&amp;C&amp;"-,Italic"&amp;8&amp;A&amp;R&amp;"-,Italic"&amp;8&amp;P /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01-2</vt:lpstr>
      <vt:lpstr>'01-2'!Ispis_naslova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zzz</dc:creator>
  <cp:lastModifiedBy>zzz</cp:lastModifiedBy>
  <cp:lastPrinted>2020-01-24T07:41:12Z</cp:lastPrinted>
  <dcterms:created xsi:type="dcterms:W3CDTF">2011-01-17T11:18:51Z</dcterms:created>
  <dcterms:modified xsi:type="dcterms:W3CDTF">2023-01-10T11:00:59Z</dcterms:modified>
</cp:coreProperties>
</file>