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306aio\Documents\JAVNA NABAVA 2023\03 MEDICINSKI MATERIJAL I PRIBOR\"/>
    </mc:Choice>
  </mc:AlternateContent>
  <xr:revisionPtr revIDLastSave="0" documentId="13_ncr:1_{08A3A4CF-9AD3-41AC-B4C2-A4811E9E96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-1" sheetId="2" r:id="rId1"/>
  </sheets>
  <definedNames>
    <definedName name="_xlnm.Print_Titles" localSheetId="0">'03-1'!$5:$5</definedName>
  </definedNames>
  <calcPr calcId="191029"/>
</workbook>
</file>

<file path=xl/calcChain.xml><?xml version="1.0" encoding="utf-8"?>
<calcChain xmlns="http://schemas.openxmlformats.org/spreadsheetml/2006/main">
  <c r="Q40" i="2" l="1"/>
  <c r="Q38" i="2"/>
  <c r="Q39" i="2"/>
  <c r="O38" i="2"/>
  <c r="O39" i="2"/>
  <c r="O37" i="2"/>
  <c r="Q37" i="2" s="1"/>
  <c r="O36" i="2"/>
  <c r="Q36" i="2"/>
  <c r="O35" i="2"/>
  <c r="Q35" i="2" s="1"/>
  <c r="O34" i="2"/>
  <c r="Q34" i="2"/>
  <c r="O33" i="2"/>
  <c r="Q33" i="2" s="1"/>
  <c r="O32" i="2"/>
  <c r="Q32" i="2"/>
  <c r="O31" i="2"/>
  <c r="Q31" i="2" s="1"/>
  <c r="O22" i="2"/>
  <c r="Q22" i="2" s="1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7" i="2"/>
  <c r="Q7" i="2" s="1"/>
  <c r="O8" i="2"/>
  <c r="Q8" i="2" s="1"/>
  <c r="O9" i="2"/>
  <c r="Q9" i="2" s="1"/>
  <c r="O10" i="2"/>
  <c r="Q10" i="2" s="1"/>
  <c r="O11" i="2"/>
  <c r="Q11" i="2" s="1"/>
  <c r="O12" i="2"/>
  <c r="Q12" i="2" s="1"/>
  <c r="O13" i="2"/>
  <c r="Q13" i="2" s="1"/>
  <c r="O14" i="2"/>
  <c r="Q14" i="2" s="1"/>
  <c r="O15" i="2"/>
  <c r="Q15" i="2" s="1"/>
  <c r="O16" i="2"/>
  <c r="Q16" i="2" s="1"/>
  <c r="O17" i="2"/>
  <c r="Q17" i="2" s="1"/>
  <c r="O18" i="2"/>
  <c r="Q18" i="2" s="1"/>
  <c r="O19" i="2"/>
  <c r="Q19" i="2" s="1"/>
  <c r="O20" i="2"/>
  <c r="Q20" i="2" s="1"/>
  <c r="O21" i="2"/>
  <c r="Q21" i="2" s="1"/>
  <c r="O6" i="2"/>
  <c r="Q6" i="2" s="1"/>
  <c r="Q41" i="2" l="1"/>
  <c r="Q42" i="2" s="1"/>
</calcChain>
</file>

<file path=xl/sharedStrings.xml><?xml version="1.0" encoding="utf-8"?>
<sst xmlns="http://schemas.openxmlformats.org/spreadsheetml/2006/main" count="138" uniqueCount="94">
  <si>
    <t>TEHNIČKO DOBAVNI UVJETI</t>
  </si>
  <si>
    <t>kom</t>
  </si>
  <si>
    <t>JM</t>
  </si>
  <si>
    <t>Jedinična cijena</t>
  </si>
  <si>
    <t>Ukupni  iznos</t>
  </si>
  <si>
    <t>Proizvođač</t>
  </si>
  <si>
    <t>Naziv proizvoda</t>
  </si>
  <si>
    <t>PREDMET NABAVE</t>
  </si>
  <si>
    <t>03</t>
  </si>
  <si>
    <t>Boca laboratorijska,  crveni čep</t>
  </si>
  <si>
    <t>Čaša graduirana, 500 ml, staklo</t>
  </si>
  <si>
    <t>Staklena, volumena 500 ml.</t>
  </si>
  <si>
    <t>Epruveta bacto 16x100 mm</t>
  </si>
  <si>
    <t>Staklena, klase A, dimenzija 16x100 mm</t>
  </si>
  <si>
    <t>Epruveta bacto 16x160 mm</t>
  </si>
  <si>
    <t>Staklena, klase A, dimenzija 16x160 mm</t>
  </si>
  <si>
    <t>Pipeta, 50 ml - odmjerna</t>
  </si>
  <si>
    <t>Staklena, 50 ml, trbušasta</t>
  </si>
  <si>
    <t>Štapići stakleni</t>
  </si>
  <si>
    <t>Stakleni, dužine 35 cm, Ø 5 mm</t>
  </si>
  <si>
    <t>Tikvica erlenmayer, široko grlo  100 ml</t>
  </si>
  <si>
    <t xml:space="preserve">Staklena, klase A, široko grlo, volumen 100 ml, </t>
  </si>
  <si>
    <t>Tikvica erlenmayer, široko grlo  300 ml</t>
  </si>
  <si>
    <t xml:space="preserve">Staklena, klase A, široko grlo, volumen 300 ml, </t>
  </si>
  <si>
    <t>Tikvica erlenmayer, široko grlo 1000 ml</t>
  </si>
  <si>
    <t xml:space="preserve">Staklena, klase A, široko grlo, volumen 1000 ml, </t>
  </si>
  <si>
    <t>Epruveta VC</t>
  </si>
  <si>
    <t>Biokemija, 7 ml, sterilna</t>
  </si>
  <si>
    <t>Stakalca pokrovna</t>
  </si>
  <si>
    <t>Dimenzije 24 x 24 mm</t>
  </si>
  <si>
    <t>Stakalca predmetna</t>
  </si>
  <si>
    <t>Standardna, dimenzije 26 x 76 mm</t>
  </si>
  <si>
    <t>MEDICINSKI MATERIJAL I PRIBOR</t>
  </si>
  <si>
    <t>03-1</t>
  </si>
  <si>
    <t>OBRAĐENI STAKLENI PROIZVODI</t>
  </si>
  <si>
    <t>Količina</t>
  </si>
  <si>
    <t>GRUPA</t>
  </si>
  <si>
    <t>ŠIFRA</t>
  </si>
  <si>
    <t>Stakalca pokrovna 24x50 mm</t>
  </si>
  <si>
    <t>Dimenzije 24 x 50 mm</t>
  </si>
  <si>
    <t xml:space="preserve">Kutija za predmetna stakla 100 kom </t>
  </si>
  <si>
    <t>metalna, za 100 kom predmetnih stakalaca</t>
  </si>
  <si>
    <t>SZP</t>
  </si>
  <si>
    <t>SZE</t>
  </si>
  <si>
    <t>MKB</t>
  </si>
  <si>
    <t>ŠKO</t>
  </si>
  <si>
    <t>JZ</t>
  </si>
  <si>
    <t>ZJZ</t>
  </si>
  <si>
    <t>NETTO</t>
  </si>
  <si>
    <t>PDV</t>
  </si>
  <si>
    <t>BRUTTO</t>
  </si>
  <si>
    <t>Odmjerna tikvica 100 ml, staklo</t>
  </si>
  <si>
    <t>Staklena, klase A, volumena 100 ml</t>
  </si>
  <si>
    <t xml:space="preserve">NAZIV               </t>
  </si>
  <si>
    <t>kol</t>
  </si>
  <si>
    <t>Staklena, graduirana, volumena 500 ml, s navojnim čepom, +180°C, kao Duran ili drugi jednakovrijedan</t>
  </si>
  <si>
    <t>DDD</t>
  </si>
  <si>
    <t>HE-PŽ</t>
  </si>
  <si>
    <t>HE-PC</t>
  </si>
  <si>
    <t>Čaša graduirana, 250 ml, staklo</t>
  </si>
  <si>
    <t>Staklena, volumena 250 ml</t>
  </si>
  <si>
    <t>PRILOG 2a: TROŠKOVNIK</t>
  </si>
  <si>
    <t xml:space="preserve">Čaša za mjerenje kisika po Winkleru </t>
  </si>
  <si>
    <t>staklena, vol 500ml</t>
  </si>
  <si>
    <t xml:space="preserve">Tikvica erlenmayer, široko grlo </t>
  </si>
  <si>
    <t>staklena, klase S, široko grlo, vol 500ml</t>
  </si>
  <si>
    <t>Pipeta, 25 ml - odmjerna</t>
  </si>
  <si>
    <t>staklena, 25ml, trbušna</t>
  </si>
  <si>
    <t>Boca za otopine</t>
  </si>
  <si>
    <t>tamna boca za držanje kemikalija, 100ml</t>
  </si>
  <si>
    <t>tamna boca za držanje kemikalija 250ml</t>
  </si>
  <si>
    <t>tamna boca za držanje kemikalija 500ml</t>
  </si>
  <si>
    <t>Piknometar</t>
  </si>
  <si>
    <t>50 ml in 20 stupnjeva</t>
  </si>
  <si>
    <t xml:space="preserve">Tikvica </t>
  </si>
  <si>
    <t>staklena, ravno dno, brušeno grlo, 500ml, 29/32</t>
  </si>
  <si>
    <t>Lula za destilaciju</t>
  </si>
  <si>
    <t>staklena brušeno grlo, NS 29/32</t>
  </si>
  <si>
    <t>Lijevak za piknometar</t>
  </si>
  <si>
    <t>stakleni, dužine 15 cm, Ø 2 mm</t>
  </si>
  <si>
    <t>Pipeta od 5 ml graduirana</t>
  </si>
  <si>
    <t>Menzura 10 ml</t>
  </si>
  <si>
    <t>Pipeta od 10 ml graduirana</t>
  </si>
  <si>
    <t>Pipeta od 20 ml graduirana</t>
  </si>
  <si>
    <t>staklena, vol 100ml</t>
  </si>
  <si>
    <t>Staklena, vol 250ml</t>
  </si>
  <si>
    <t>staklena, vol 5ml</t>
  </si>
  <si>
    <t>staklena, vol 10ml</t>
  </si>
  <si>
    <t>staklena, vol 20ml</t>
  </si>
  <si>
    <t xml:space="preserve">staklena, graduirana </t>
  </si>
  <si>
    <t>češ metalni za bacto epruvete, promjer 16mm</t>
  </si>
  <si>
    <t>Pipeta graduirana 25ml</t>
  </si>
  <si>
    <t>staklena, vol 25ml</t>
  </si>
  <si>
    <t>Čep metalni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</si>
</sst>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Arial Narrow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1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4" fontId="21" fillId="33" borderId="10" xfId="0" applyNumberFormat="1" applyFont="1" applyFill="1" applyBorder="1" applyAlignment="1">
      <alignment vertical="center"/>
    </xf>
    <xf numFmtId="4" fontId="2" fillId="33" borderId="10" xfId="0" applyNumberFormat="1" applyFont="1" applyFill="1" applyBorder="1" applyAlignment="1">
      <alignment vertical="center"/>
    </xf>
    <xf numFmtId="49" fontId="22" fillId="33" borderId="10" xfId="0" applyNumberFormat="1" applyFont="1" applyFill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4" fillId="0" borderId="0" xfId="0" applyFont="1"/>
    <xf numFmtId="3" fontId="22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4" fontId="2" fillId="34" borderId="12" xfId="0" applyNumberFormat="1" applyFont="1" applyFill="1" applyBorder="1" applyAlignment="1">
      <alignment horizontal="right" vertical="center" wrapText="1"/>
    </xf>
    <xf numFmtId="4" fontId="2" fillId="34" borderId="10" xfId="0" applyNumberFormat="1" applyFont="1" applyFill="1" applyBorder="1" applyAlignment="1">
      <alignment horizontal="right" vertical="center" wrapText="1"/>
    </xf>
    <xf numFmtId="4" fontId="2" fillId="34" borderId="10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" fillId="33" borderId="13" xfId="0" applyFont="1" applyFill="1" applyBorder="1" applyAlignment="1">
      <alignment horizontal="center" vertical="center" wrapText="1"/>
    </xf>
    <xf numFmtId="49" fontId="2" fillId="33" borderId="13" xfId="0" applyNumberFormat="1" applyFont="1" applyFill="1" applyBorder="1" applyAlignment="1">
      <alignment horizontal="center" vertical="center" wrapText="1"/>
    </xf>
    <xf numFmtId="3" fontId="2" fillId="35" borderId="13" xfId="0" applyNumberFormat="1" applyFont="1" applyFill="1" applyBorder="1" applyAlignment="1">
      <alignment horizontal="center" vertical="center" wrapText="1"/>
    </xf>
    <xf numFmtId="3" fontId="2" fillId="33" borderId="13" xfId="0" applyNumberFormat="1" applyFont="1" applyFill="1" applyBorder="1" applyAlignment="1">
      <alignment horizontal="center" vertical="center" wrapText="1"/>
    </xf>
    <xf numFmtId="4" fontId="2" fillId="33" borderId="1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49" fontId="2" fillId="0" borderId="13" xfId="42" applyNumberFormat="1" applyFont="1" applyBorder="1" applyAlignment="1">
      <alignment horizontal="center" vertical="center" wrapText="1"/>
    </xf>
    <xf numFmtId="3" fontId="2" fillId="36" borderId="13" xfId="0" applyNumberFormat="1" applyFont="1" applyFill="1" applyBorder="1" applyAlignment="1">
      <alignment horizontal="center" vertical="center" wrapText="1"/>
    </xf>
    <xf numFmtId="3" fontId="2" fillId="34" borderId="13" xfId="0" applyNumberFormat="1" applyFont="1" applyFill="1" applyBorder="1" applyAlignment="1">
      <alignment horizontal="center" vertical="center" wrapText="1"/>
    </xf>
    <xf numFmtId="4" fontId="2" fillId="34" borderId="13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wrapText="1"/>
    </xf>
    <xf numFmtId="0" fontId="2" fillId="0" borderId="13" xfId="0" applyFont="1" applyBorder="1" applyAlignment="1">
      <alignment horizontal="justify" vertical="center" wrapText="1"/>
    </xf>
    <xf numFmtId="49" fontId="23" fillId="35" borderId="13" xfId="0" applyNumberFormat="1" applyFont="1" applyFill="1" applyBorder="1" applyAlignment="1">
      <alignment horizontal="center" vertical="center"/>
    </xf>
    <xf numFmtId="3" fontId="2" fillId="36" borderId="10" xfId="0" applyNumberFormat="1" applyFont="1" applyFill="1" applyBorder="1" applyAlignment="1">
      <alignment horizontal="center" vertical="center" wrapText="1"/>
    </xf>
    <xf numFmtId="4" fontId="21" fillId="33" borderId="12" xfId="0" applyNumberFormat="1" applyFont="1" applyFill="1" applyBorder="1" applyAlignment="1">
      <alignment vertical="center"/>
    </xf>
    <xf numFmtId="4" fontId="2" fillId="34" borderId="13" xfId="0" applyNumberFormat="1" applyFont="1" applyFill="1" applyBorder="1" applyAlignment="1">
      <alignment horizontal="right" vertical="center"/>
    </xf>
    <xf numFmtId="49" fontId="22" fillId="33" borderId="11" xfId="0" applyNumberFormat="1" applyFont="1" applyFill="1" applyBorder="1" applyAlignment="1">
      <alignment horizontal="center" vertical="center"/>
    </xf>
    <xf numFmtId="49" fontId="22" fillId="33" borderId="12" xfId="0" applyNumberFormat="1" applyFont="1" applyFill="1" applyBorder="1" applyAlignment="1">
      <alignment horizontal="center" vertical="center"/>
    </xf>
    <xf numFmtId="49" fontId="22" fillId="33" borderId="10" xfId="0" applyNumberFormat="1" applyFont="1" applyFill="1" applyBorder="1" applyAlignment="1">
      <alignment horizontal="left" vertical="center" wrapText="1"/>
    </xf>
    <xf numFmtId="0" fontId="26" fillId="37" borderId="12" xfId="0" applyFont="1" applyFill="1" applyBorder="1" applyAlignment="1">
      <alignment horizontal="center" vertical="center"/>
    </xf>
  </cellXfs>
  <cellStyles count="43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7" builtinId="10" customBuiltin="1"/>
    <cellStyle name="Dobro" xfId="29" builtinId="26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38" builtinId="21" customBuiltin="1"/>
    <cellStyle name="Izračun" xfId="26" builtinId="22" customBuiltin="1"/>
    <cellStyle name="Loše" xfId="25" builtinId="27" customBuiltin="1"/>
    <cellStyle name="Naslov" xfId="39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6" builtinId="28" customBuiltin="1"/>
    <cellStyle name="Normal 2" xfId="42" xr:uid="{00000000-0005-0000-0000-000023000000}"/>
    <cellStyle name="Normalno" xfId="0" builtinId="0"/>
    <cellStyle name="Povezana ćelija" xfId="35" builtinId="24" customBuiltin="1"/>
    <cellStyle name="Provjera ćelije" xfId="27" builtinId="23" customBuiltin="1"/>
    <cellStyle name="Tekst objašnjenja" xfId="28" builtinId="53" customBuiltin="1"/>
    <cellStyle name="Tekst upozorenja" xfId="41" builtinId="11" customBuiltin="1"/>
    <cellStyle name="Ukupni zbroj" xfId="40" builtinId="25" customBuiltin="1"/>
    <cellStyle name="Unos" xfId="34" builtinId="20" customBuiltin="1"/>
  </cellStyles>
  <dxfs count="0"/>
  <tableStyles count="0" defaultTableStyle="TableStyleMedium9" defaultPivotStyle="PivotStyleLight16"/>
  <colors>
    <mruColors>
      <color rgb="FFFF7171"/>
      <color rgb="FFFFFF99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Q42"/>
  <sheetViews>
    <sheetView tabSelected="1" workbookViewId="0">
      <pane ySplit="5" topLeftCell="A30" activePane="bottomLeft" state="frozen"/>
      <selection pane="bottomLeft" activeCell="Q40" sqref="Q40"/>
    </sheetView>
  </sheetViews>
  <sheetFormatPr defaultColWidth="9.140625" defaultRowHeight="12.75" x14ac:dyDescent="0.25"/>
  <cols>
    <col min="1" max="1" width="4.85546875" style="11" bestFit="1" customWidth="1"/>
    <col min="2" max="2" width="13.85546875" style="12" customWidth="1"/>
    <col min="3" max="3" width="14.5703125" style="12" customWidth="1"/>
    <col min="4" max="5" width="7.7109375" style="9" customWidth="1"/>
    <col min="6" max="6" width="3.5703125" style="10" bestFit="1" customWidth="1"/>
    <col min="7" max="14" width="4.7109375" style="2" hidden="1" customWidth="1"/>
    <col min="15" max="15" width="5.5703125" style="2" customWidth="1"/>
    <col min="16" max="16" width="6.5703125" style="3" customWidth="1"/>
    <col min="17" max="17" width="6.140625" style="4" bestFit="1" customWidth="1"/>
    <col min="18" max="16384" width="9.140625" style="1"/>
  </cols>
  <sheetData>
    <row r="1" spans="1:17" s="5" customFormat="1" ht="15.75" x14ac:dyDescent="0.25">
      <c r="A1" s="24" t="s">
        <v>61</v>
      </c>
      <c r="B1" s="17"/>
      <c r="C1" s="17"/>
      <c r="D1" s="18"/>
      <c r="E1" s="18"/>
      <c r="F1" s="19"/>
      <c r="G1" s="14"/>
      <c r="H1" s="14"/>
      <c r="I1" s="14"/>
      <c r="J1" s="14"/>
      <c r="K1" s="14"/>
      <c r="L1" s="14"/>
      <c r="M1" s="14"/>
      <c r="N1" s="14"/>
      <c r="O1" s="14"/>
      <c r="P1" s="15"/>
      <c r="Q1" s="16"/>
    </row>
    <row r="2" spans="1:17" ht="15.75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s="5" customFormat="1" ht="25.5" x14ac:dyDescent="0.25">
      <c r="A3" s="8" t="s">
        <v>8</v>
      </c>
      <c r="B3" s="8" t="s">
        <v>7</v>
      </c>
      <c r="C3" s="47" t="s">
        <v>32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5" t="s">
        <v>47</v>
      </c>
      <c r="P3" s="45"/>
      <c r="Q3" s="45"/>
    </row>
    <row r="4" spans="1:17" s="5" customFormat="1" x14ac:dyDescent="0.25">
      <c r="A4" s="8" t="s">
        <v>33</v>
      </c>
      <c r="B4" s="8" t="s">
        <v>36</v>
      </c>
      <c r="C4" s="47" t="s">
        <v>34</v>
      </c>
      <c r="D4" s="47"/>
      <c r="E4" s="47"/>
      <c r="F4" s="47"/>
      <c r="G4" s="41" t="s">
        <v>42</v>
      </c>
      <c r="H4" s="41" t="s">
        <v>43</v>
      </c>
      <c r="I4" s="41" t="s">
        <v>44</v>
      </c>
      <c r="J4" s="41" t="s">
        <v>45</v>
      </c>
      <c r="K4" s="41" t="s">
        <v>57</v>
      </c>
      <c r="L4" s="41" t="s">
        <v>58</v>
      </c>
      <c r="M4" s="41" t="s">
        <v>56</v>
      </c>
      <c r="N4" s="41" t="s">
        <v>46</v>
      </c>
      <c r="O4" s="46"/>
      <c r="P4" s="46"/>
      <c r="Q4" s="46"/>
    </row>
    <row r="5" spans="1:17" ht="25.5" x14ac:dyDescent="0.25">
      <c r="A5" s="25" t="s">
        <v>37</v>
      </c>
      <c r="B5" s="25" t="s">
        <v>53</v>
      </c>
      <c r="C5" s="25" t="s">
        <v>0</v>
      </c>
      <c r="D5" s="26" t="s">
        <v>5</v>
      </c>
      <c r="E5" s="26" t="s">
        <v>6</v>
      </c>
      <c r="F5" s="26" t="s">
        <v>2</v>
      </c>
      <c r="G5" s="27" t="s">
        <v>54</v>
      </c>
      <c r="H5" s="27" t="s">
        <v>54</v>
      </c>
      <c r="I5" s="27" t="s">
        <v>54</v>
      </c>
      <c r="J5" s="27" t="s">
        <v>54</v>
      </c>
      <c r="K5" s="27" t="s">
        <v>54</v>
      </c>
      <c r="L5" s="27" t="s">
        <v>54</v>
      </c>
      <c r="M5" s="27" t="s">
        <v>54</v>
      </c>
      <c r="N5" s="27" t="s">
        <v>54</v>
      </c>
      <c r="O5" s="28" t="s">
        <v>35</v>
      </c>
      <c r="P5" s="29" t="s">
        <v>3</v>
      </c>
      <c r="Q5" s="28" t="s">
        <v>4</v>
      </c>
    </row>
    <row r="6" spans="1:17" ht="25.5" x14ac:dyDescent="0.25">
      <c r="A6" s="30">
        <v>10221</v>
      </c>
      <c r="B6" s="31" t="s">
        <v>16</v>
      </c>
      <c r="C6" s="32" t="s">
        <v>17</v>
      </c>
      <c r="D6" s="32"/>
      <c r="E6" s="32"/>
      <c r="F6" s="33" t="s">
        <v>1</v>
      </c>
      <c r="G6" s="34"/>
      <c r="H6" s="34">
        <v>2</v>
      </c>
      <c r="I6" s="42"/>
      <c r="J6" s="34"/>
      <c r="K6" s="34"/>
      <c r="L6" s="34"/>
      <c r="M6" s="34"/>
      <c r="N6" s="34"/>
      <c r="O6" s="35">
        <f>SUM(G6:N6)</f>
        <v>2</v>
      </c>
      <c r="P6" s="20"/>
      <c r="Q6" s="36">
        <f>O6*P6</f>
        <v>0</v>
      </c>
    </row>
    <row r="7" spans="1:17" ht="63.75" x14ac:dyDescent="0.25">
      <c r="A7" s="30">
        <v>10399</v>
      </c>
      <c r="B7" s="31" t="s">
        <v>9</v>
      </c>
      <c r="C7" s="32" t="s">
        <v>55</v>
      </c>
      <c r="D7" s="32"/>
      <c r="E7" s="32"/>
      <c r="F7" s="33" t="s">
        <v>1</v>
      </c>
      <c r="G7" s="34"/>
      <c r="H7" s="34">
        <v>10</v>
      </c>
      <c r="I7" s="42"/>
      <c r="J7" s="34"/>
      <c r="K7" s="34"/>
      <c r="L7" s="34"/>
      <c r="M7" s="34"/>
      <c r="N7" s="34"/>
      <c r="O7" s="35">
        <f t="shared" ref="O7:O39" si="0">SUM(G7:N7)</f>
        <v>10</v>
      </c>
      <c r="P7" s="21"/>
      <c r="Q7" s="36">
        <f t="shared" ref="Q7:Q39" si="1">O7*P7</f>
        <v>0</v>
      </c>
    </row>
    <row r="8" spans="1:17" ht="25.5" x14ac:dyDescent="0.25">
      <c r="A8" s="30">
        <v>10406</v>
      </c>
      <c r="B8" s="31" t="s">
        <v>10</v>
      </c>
      <c r="C8" s="32" t="s">
        <v>11</v>
      </c>
      <c r="D8" s="32"/>
      <c r="E8" s="32"/>
      <c r="F8" s="33" t="s">
        <v>1</v>
      </c>
      <c r="G8" s="34"/>
      <c r="H8" s="34">
        <v>1</v>
      </c>
      <c r="I8" s="42"/>
      <c r="J8" s="34"/>
      <c r="K8" s="34"/>
      <c r="L8" s="34"/>
      <c r="M8" s="34"/>
      <c r="N8" s="34"/>
      <c r="O8" s="35">
        <f t="shared" si="0"/>
        <v>1</v>
      </c>
      <c r="P8" s="21"/>
      <c r="Q8" s="36">
        <f t="shared" si="1"/>
        <v>0</v>
      </c>
    </row>
    <row r="9" spans="1:17" ht="25.5" x14ac:dyDescent="0.25">
      <c r="A9" s="30">
        <v>10412</v>
      </c>
      <c r="B9" s="31" t="s">
        <v>12</v>
      </c>
      <c r="C9" s="32" t="s">
        <v>13</v>
      </c>
      <c r="D9" s="32"/>
      <c r="E9" s="32"/>
      <c r="F9" s="33" t="s">
        <v>1</v>
      </c>
      <c r="G9" s="34"/>
      <c r="H9" s="34"/>
      <c r="I9" s="42">
        <v>1200</v>
      </c>
      <c r="J9" s="34"/>
      <c r="K9" s="34"/>
      <c r="L9" s="34"/>
      <c r="M9" s="34"/>
      <c r="N9" s="34"/>
      <c r="O9" s="35">
        <f t="shared" si="0"/>
        <v>1200</v>
      </c>
      <c r="P9" s="21"/>
      <c r="Q9" s="36">
        <f t="shared" si="1"/>
        <v>0</v>
      </c>
    </row>
    <row r="10" spans="1:17" ht="25.5" x14ac:dyDescent="0.25">
      <c r="A10" s="30">
        <v>10413</v>
      </c>
      <c r="B10" s="31" t="s">
        <v>14</v>
      </c>
      <c r="C10" s="32" t="s">
        <v>15</v>
      </c>
      <c r="D10" s="32"/>
      <c r="E10" s="32"/>
      <c r="F10" s="33" t="s">
        <v>1</v>
      </c>
      <c r="G10" s="34"/>
      <c r="H10" s="34"/>
      <c r="I10" s="42">
        <v>1200</v>
      </c>
      <c r="J10" s="34"/>
      <c r="K10" s="34"/>
      <c r="L10" s="34"/>
      <c r="M10" s="34"/>
      <c r="N10" s="34"/>
      <c r="O10" s="35">
        <f t="shared" si="0"/>
        <v>1200</v>
      </c>
      <c r="P10" s="21"/>
      <c r="Q10" s="36">
        <f t="shared" si="1"/>
        <v>0</v>
      </c>
    </row>
    <row r="11" spans="1:17" ht="25.5" x14ac:dyDescent="0.25">
      <c r="A11" s="30">
        <v>10416</v>
      </c>
      <c r="B11" s="31" t="s">
        <v>26</v>
      </c>
      <c r="C11" s="37" t="s">
        <v>27</v>
      </c>
      <c r="D11" s="32"/>
      <c r="E11" s="32"/>
      <c r="F11" s="33" t="s">
        <v>1</v>
      </c>
      <c r="G11" s="34"/>
      <c r="H11" s="34"/>
      <c r="I11" s="42">
        <v>200</v>
      </c>
      <c r="J11" s="34"/>
      <c r="K11" s="34"/>
      <c r="L11" s="34"/>
      <c r="M11" s="34"/>
      <c r="N11" s="34"/>
      <c r="O11" s="35">
        <f t="shared" si="0"/>
        <v>200</v>
      </c>
      <c r="P11" s="21"/>
      <c r="Q11" s="36">
        <f t="shared" si="1"/>
        <v>0</v>
      </c>
    </row>
    <row r="12" spans="1:17" x14ac:dyDescent="0.25">
      <c r="A12" s="30">
        <v>10443</v>
      </c>
      <c r="B12" s="31" t="s">
        <v>28</v>
      </c>
      <c r="C12" s="37" t="s">
        <v>29</v>
      </c>
      <c r="D12" s="32"/>
      <c r="E12" s="32"/>
      <c r="F12" s="33" t="s">
        <v>1</v>
      </c>
      <c r="G12" s="34"/>
      <c r="H12" s="34">
        <v>400</v>
      </c>
      <c r="I12" s="42">
        <v>2000</v>
      </c>
      <c r="J12" s="34"/>
      <c r="K12" s="34"/>
      <c r="L12" s="34"/>
      <c r="M12" s="34"/>
      <c r="N12" s="34"/>
      <c r="O12" s="35">
        <f t="shared" si="0"/>
        <v>2400</v>
      </c>
      <c r="P12" s="21"/>
      <c r="Q12" s="36">
        <f t="shared" si="1"/>
        <v>0</v>
      </c>
    </row>
    <row r="13" spans="1:17" ht="25.5" x14ac:dyDescent="0.25">
      <c r="A13" s="30">
        <v>10444</v>
      </c>
      <c r="B13" s="31" t="s">
        <v>30</v>
      </c>
      <c r="C13" s="37" t="s">
        <v>31</v>
      </c>
      <c r="D13" s="32"/>
      <c r="E13" s="32"/>
      <c r="F13" s="33" t="s">
        <v>1</v>
      </c>
      <c r="G13" s="34"/>
      <c r="H13" s="34">
        <v>400</v>
      </c>
      <c r="I13" s="42">
        <v>200</v>
      </c>
      <c r="J13" s="34"/>
      <c r="K13" s="34"/>
      <c r="L13" s="34"/>
      <c r="M13" s="34"/>
      <c r="N13" s="34"/>
      <c r="O13" s="35">
        <f t="shared" si="0"/>
        <v>600</v>
      </c>
      <c r="P13" s="21"/>
      <c r="Q13" s="36">
        <f t="shared" si="1"/>
        <v>0</v>
      </c>
    </row>
    <row r="14" spans="1:17" ht="25.5" x14ac:dyDescent="0.25">
      <c r="A14" s="30">
        <v>10449</v>
      </c>
      <c r="B14" s="31" t="s">
        <v>18</v>
      </c>
      <c r="C14" s="32" t="s">
        <v>19</v>
      </c>
      <c r="D14" s="32"/>
      <c r="E14" s="32"/>
      <c r="F14" s="33" t="s">
        <v>1</v>
      </c>
      <c r="G14" s="34"/>
      <c r="H14" s="34">
        <v>10</v>
      </c>
      <c r="I14" s="42">
        <v>100</v>
      </c>
      <c r="J14" s="34"/>
      <c r="K14" s="34"/>
      <c r="L14" s="34"/>
      <c r="M14" s="34"/>
      <c r="N14" s="34"/>
      <c r="O14" s="35">
        <f t="shared" si="0"/>
        <v>110</v>
      </c>
      <c r="P14" s="21"/>
      <c r="Q14" s="36">
        <f t="shared" si="1"/>
        <v>0</v>
      </c>
    </row>
    <row r="15" spans="1:17" ht="38.25" x14ac:dyDescent="0.25">
      <c r="A15" s="30">
        <v>10451</v>
      </c>
      <c r="B15" s="31" t="s">
        <v>20</v>
      </c>
      <c r="C15" s="32" t="s">
        <v>21</v>
      </c>
      <c r="D15" s="32"/>
      <c r="E15" s="32"/>
      <c r="F15" s="33" t="s">
        <v>1</v>
      </c>
      <c r="G15" s="34"/>
      <c r="H15" s="34">
        <v>5</v>
      </c>
      <c r="I15" s="42"/>
      <c r="J15" s="34"/>
      <c r="K15" s="34"/>
      <c r="L15" s="34"/>
      <c r="M15" s="34"/>
      <c r="N15" s="34"/>
      <c r="O15" s="35">
        <f t="shared" si="0"/>
        <v>5</v>
      </c>
      <c r="P15" s="21"/>
      <c r="Q15" s="36">
        <f t="shared" si="1"/>
        <v>0</v>
      </c>
    </row>
    <row r="16" spans="1:17" ht="38.25" x14ac:dyDescent="0.25">
      <c r="A16" s="30">
        <v>10452</v>
      </c>
      <c r="B16" s="31" t="s">
        <v>22</v>
      </c>
      <c r="C16" s="32" t="s">
        <v>23</v>
      </c>
      <c r="D16" s="32"/>
      <c r="E16" s="32"/>
      <c r="F16" s="33" t="s">
        <v>1</v>
      </c>
      <c r="G16" s="34"/>
      <c r="H16" s="34">
        <v>10</v>
      </c>
      <c r="I16" s="42"/>
      <c r="J16" s="34"/>
      <c r="K16" s="34"/>
      <c r="L16" s="34"/>
      <c r="M16" s="34"/>
      <c r="N16" s="34"/>
      <c r="O16" s="35">
        <f t="shared" si="0"/>
        <v>10</v>
      </c>
      <c r="P16" s="21"/>
      <c r="Q16" s="36">
        <f t="shared" si="1"/>
        <v>0</v>
      </c>
    </row>
    <row r="17" spans="1:17" ht="38.25" x14ac:dyDescent="0.25">
      <c r="A17" s="30">
        <v>10453</v>
      </c>
      <c r="B17" s="31" t="s">
        <v>24</v>
      </c>
      <c r="C17" s="32" t="s">
        <v>25</v>
      </c>
      <c r="D17" s="32"/>
      <c r="E17" s="32"/>
      <c r="F17" s="33" t="s">
        <v>1</v>
      </c>
      <c r="G17" s="34"/>
      <c r="H17" s="34">
        <v>4</v>
      </c>
      <c r="I17" s="42">
        <v>15</v>
      </c>
      <c r="J17" s="34"/>
      <c r="K17" s="34"/>
      <c r="L17" s="34"/>
      <c r="M17" s="34"/>
      <c r="N17" s="34"/>
      <c r="O17" s="35">
        <f t="shared" si="0"/>
        <v>19</v>
      </c>
      <c r="P17" s="21"/>
      <c r="Q17" s="36">
        <f t="shared" si="1"/>
        <v>0</v>
      </c>
    </row>
    <row r="18" spans="1:17" s="13" customFormat="1" ht="25.5" x14ac:dyDescent="0.25">
      <c r="A18" s="30">
        <v>11022</v>
      </c>
      <c r="B18" s="31" t="s">
        <v>38</v>
      </c>
      <c r="C18" s="37" t="s">
        <v>39</v>
      </c>
      <c r="D18" s="32"/>
      <c r="E18" s="32"/>
      <c r="F18" s="38" t="s">
        <v>1</v>
      </c>
      <c r="G18" s="34"/>
      <c r="H18" s="34">
        <v>400</v>
      </c>
      <c r="I18" s="42"/>
      <c r="J18" s="34"/>
      <c r="K18" s="34"/>
      <c r="L18" s="34"/>
      <c r="M18" s="34"/>
      <c r="N18" s="34"/>
      <c r="O18" s="35">
        <f t="shared" si="0"/>
        <v>400</v>
      </c>
      <c r="P18" s="22"/>
      <c r="Q18" s="36">
        <f t="shared" si="1"/>
        <v>0</v>
      </c>
    </row>
    <row r="19" spans="1:17" s="13" customFormat="1" ht="25.5" x14ac:dyDescent="0.25">
      <c r="A19" s="30">
        <v>11023</v>
      </c>
      <c r="B19" s="39" t="s">
        <v>40</v>
      </c>
      <c r="C19" s="31" t="s">
        <v>41</v>
      </c>
      <c r="D19" s="32"/>
      <c r="E19" s="32"/>
      <c r="F19" s="38" t="s">
        <v>1</v>
      </c>
      <c r="G19" s="34"/>
      <c r="H19" s="34">
        <v>1</v>
      </c>
      <c r="I19" s="42"/>
      <c r="J19" s="34"/>
      <c r="K19" s="34"/>
      <c r="L19" s="34"/>
      <c r="M19" s="34"/>
      <c r="N19" s="34"/>
      <c r="O19" s="35">
        <f t="shared" si="0"/>
        <v>1</v>
      </c>
      <c r="P19" s="22"/>
      <c r="Q19" s="36">
        <f t="shared" si="1"/>
        <v>0</v>
      </c>
    </row>
    <row r="20" spans="1:17" s="13" customFormat="1" ht="25.5" x14ac:dyDescent="0.25">
      <c r="A20" s="30">
        <v>11312</v>
      </c>
      <c r="B20" s="40" t="s">
        <v>51</v>
      </c>
      <c r="C20" s="31" t="s">
        <v>52</v>
      </c>
      <c r="D20" s="32"/>
      <c r="E20" s="32"/>
      <c r="F20" s="38" t="s">
        <v>1</v>
      </c>
      <c r="G20" s="34"/>
      <c r="H20" s="34">
        <v>2</v>
      </c>
      <c r="I20" s="42"/>
      <c r="J20" s="34"/>
      <c r="K20" s="34"/>
      <c r="L20" s="34"/>
      <c r="M20" s="34"/>
      <c r="N20" s="34"/>
      <c r="O20" s="35">
        <f t="shared" si="0"/>
        <v>2</v>
      </c>
      <c r="P20" s="22"/>
      <c r="Q20" s="36">
        <f t="shared" si="1"/>
        <v>0</v>
      </c>
    </row>
    <row r="21" spans="1:17" s="13" customFormat="1" ht="25.5" x14ac:dyDescent="0.25">
      <c r="A21" s="30">
        <v>11373</v>
      </c>
      <c r="B21" s="39" t="s">
        <v>59</v>
      </c>
      <c r="C21" s="31" t="s">
        <v>60</v>
      </c>
      <c r="D21" s="32"/>
      <c r="E21" s="32"/>
      <c r="F21" s="38" t="s">
        <v>1</v>
      </c>
      <c r="G21" s="34"/>
      <c r="H21" s="34">
        <v>5</v>
      </c>
      <c r="I21" s="42"/>
      <c r="J21" s="34"/>
      <c r="K21" s="34"/>
      <c r="L21" s="34"/>
      <c r="M21" s="34"/>
      <c r="N21" s="34"/>
      <c r="O21" s="35">
        <f t="shared" si="0"/>
        <v>5</v>
      </c>
      <c r="P21" s="22"/>
      <c r="Q21" s="36">
        <f t="shared" si="1"/>
        <v>0</v>
      </c>
    </row>
    <row r="22" spans="1:17" s="13" customFormat="1" ht="25.5" x14ac:dyDescent="0.25">
      <c r="A22" s="30">
        <v>11448</v>
      </c>
      <c r="B22" s="39" t="s">
        <v>62</v>
      </c>
      <c r="C22" s="31" t="s">
        <v>63</v>
      </c>
      <c r="D22" s="32"/>
      <c r="E22" s="32"/>
      <c r="F22" s="38" t="s">
        <v>1</v>
      </c>
      <c r="G22" s="34"/>
      <c r="H22" s="34">
        <v>1</v>
      </c>
      <c r="I22" s="34"/>
      <c r="J22" s="34"/>
      <c r="K22" s="34"/>
      <c r="L22" s="34"/>
      <c r="M22" s="34"/>
      <c r="N22" s="34"/>
      <c r="O22" s="35">
        <f t="shared" si="0"/>
        <v>1</v>
      </c>
      <c r="P22" s="44"/>
      <c r="Q22" s="36">
        <f t="shared" si="1"/>
        <v>0</v>
      </c>
    </row>
    <row r="23" spans="1:17" s="13" customFormat="1" ht="25.5" x14ac:dyDescent="0.25">
      <c r="A23" s="30">
        <v>11449</v>
      </c>
      <c r="B23" s="39" t="s">
        <v>64</v>
      </c>
      <c r="C23" s="31" t="s">
        <v>65</v>
      </c>
      <c r="D23" s="32"/>
      <c r="E23" s="32"/>
      <c r="F23" s="38" t="s">
        <v>1</v>
      </c>
      <c r="G23" s="34"/>
      <c r="H23" s="34">
        <v>5</v>
      </c>
      <c r="I23" s="34"/>
      <c r="J23" s="34"/>
      <c r="K23" s="34"/>
      <c r="L23" s="34"/>
      <c r="M23" s="34"/>
      <c r="N23" s="34"/>
      <c r="O23" s="35">
        <f t="shared" si="0"/>
        <v>5</v>
      </c>
      <c r="P23" s="44"/>
      <c r="Q23" s="36">
        <f t="shared" si="1"/>
        <v>0</v>
      </c>
    </row>
    <row r="24" spans="1:17" s="13" customFormat="1" ht="25.5" x14ac:dyDescent="0.25">
      <c r="A24" s="30">
        <v>11450</v>
      </c>
      <c r="B24" s="39" t="s">
        <v>66</v>
      </c>
      <c r="C24" s="31" t="s">
        <v>67</v>
      </c>
      <c r="D24" s="32"/>
      <c r="E24" s="32"/>
      <c r="F24" s="38" t="s">
        <v>1</v>
      </c>
      <c r="G24" s="34"/>
      <c r="H24" s="34">
        <v>5</v>
      </c>
      <c r="I24" s="34"/>
      <c r="J24" s="34"/>
      <c r="K24" s="34"/>
      <c r="L24" s="34"/>
      <c r="M24" s="34"/>
      <c r="N24" s="34"/>
      <c r="O24" s="35">
        <f t="shared" si="0"/>
        <v>5</v>
      </c>
      <c r="P24" s="44"/>
      <c r="Q24" s="36">
        <f t="shared" si="1"/>
        <v>0</v>
      </c>
    </row>
    <row r="25" spans="1:17" s="13" customFormat="1" ht="25.5" x14ac:dyDescent="0.25">
      <c r="A25" s="30">
        <v>11451</v>
      </c>
      <c r="B25" s="39" t="s">
        <v>68</v>
      </c>
      <c r="C25" s="31" t="s">
        <v>69</v>
      </c>
      <c r="D25" s="32"/>
      <c r="E25" s="32"/>
      <c r="F25" s="38" t="s">
        <v>1</v>
      </c>
      <c r="G25" s="34"/>
      <c r="H25" s="34">
        <v>2</v>
      </c>
      <c r="I25" s="34"/>
      <c r="J25" s="34"/>
      <c r="K25" s="34"/>
      <c r="L25" s="34"/>
      <c r="M25" s="34"/>
      <c r="N25" s="34"/>
      <c r="O25" s="35">
        <f t="shared" si="0"/>
        <v>2</v>
      </c>
      <c r="P25" s="44"/>
      <c r="Q25" s="36">
        <f t="shared" si="1"/>
        <v>0</v>
      </c>
    </row>
    <row r="26" spans="1:17" s="13" customFormat="1" ht="25.5" x14ac:dyDescent="0.25">
      <c r="A26" s="30">
        <v>11452</v>
      </c>
      <c r="B26" s="39" t="s">
        <v>68</v>
      </c>
      <c r="C26" s="31" t="s">
        <v>70</v>
      </c>
      <c r="D26" s="32"/>
      <c r="E26" s="32"/>
      <c r="F26" s="38" t="s">
        <v>1</v>
      </c>
      <c r="G26" s="34"/>
      <c r="H26" s="34">
        <v>2</v>
      </c>
      <c r="I26" s="34"/>
      <c r="J26" s="34"/>
      <c r="K26" s="34"/>
      <c r="L26" s="34"/>
      <c r="M26" s="34"/>
      <c r="N26" s="34"/>
      <c r="O26" s="35">
        <f t="shared" si="0"/>
        <v>2</v>
      </c>
      <c r="P26" s="44"/>
      <c r="Q26" s="36">
        <f t="shared" si="1"/>
        <v>0</v>
      </c>
    </row>
    <row r="27" spans="1:17" s="13" customFormat="1" ht="25.5" x14ac:dyDescent="0.25">
      <c r="A27" s="30">
        <v>11453</v>
      </c>
      <c r="B27" s="39" t="s">
        <v>68</v>
      </c>
      <c r="C27" s="31" t="s">
        <v>71</v>
      </c>
      <c r="D27" s="32"/>
      <c r="E27" s="32"/>
      <c r="F27" s="38" t="s">
        <v>1</v>
      </c>
      <c r="G27" s="34"/>
      <c r="H27" s="34">
        <v>2</v>
      </c>
      <c r="I27" s="34"/>
      <c r="J27" s="34"/>
      <c r="K27" s="34"/>
      <c r="L27" s="34"/>
      <c r="M27" s="34"/>
      <c r="N27" s="34"/>
      <c r="O27" s="35">
        <f t="shared" si="0"/>
        <v>2</v>
      </c>
      <c r="P27" s="44"/>
      <c r="Q27" s="36">
        <f t="shared" si="1"/>
        <v>0</v>
      </c>
    </row>
    <row r="28" spans="1:17" s="13" customFormat="1" ht="15" x14ac:dyDescent="0.25">
      <c r="A28" s="30">
        <v>11454</v>
      </c>
      <c r="B28" s="39" t="s">
        <v>72</v>
      </c>
      <c r="C28" s="31" t="s">
        <v>73</v>
      </c>
      <c r="D28" s="32"/>
      <c r="E28" s="32"/>
      <c r="F28" s="38" t="s">
        <v>1</v>
      </c>
      <c r="G28" s="34"/>
      <c r="H28" s="34">
        <v>1</v>
      </c>
      <c r="I28" s="34"/>
      <c r="J28" s="34"/>
      <c r="K28" s="34"/>
      <c r="L28" s="34"/>
      <c r="M28" s="34"/>
      <c r="N28" s="34"/>
      <c r="O28" s="35">
        <f t="shared" si="0"/>
        <v>1</v>
      </c>
      <c r="P28" s="44"/>
      <c r="Q28" s="36">
        <f t="shared" si="1"/>
        <v>0</v>
      </c>
    </row>
    <row r="29" spans="1:17" s="13" customFormat="1" ht="38.25" x14ac:dyDescent="0.25">
      <c r="A29" s="30">
        <v>11455</v>
      </c>
      <c r="B29" s="39" t="s">
        <v>74</v>
      </c>
      <c r="C29" s="31" t="s">
        <v>75</v>
      </c>
      <c r="D29" s="32"/>
      <c r="E29" s="32"/>
      <c r="F29" s="38" t="s">
        <v>1</v>
      </c>
      <c r="G29" s="34"/>
      <c r="H29" s="34">
        <v>1</v>
      </c>
      <c r="I29" s="34"/>
      <c r="J29" s="34"/>
      <c r="K29" s="34"/>
      <c r="L29" s="34"/>
      <c r="M29" s="34"/>
      <c r="N29" s="34"/>
      <c r="O29" s="35">
        <f t="shared" si="0"/>
        <v>1</v>
      </c>
      <c r="P29" s="44"/>
      <c r="Q29" s="36">
        <f t="shared" si="1"/>
        <v>0</v>
      </c>
    </row>
    <row r="30" spans="1:17" s="13" customFormat="1" ht="25.5" x14ac:dyDescent="0.25">
      <c r="A30" s="30">
        <v>11456</v>
      </c>
      <c r="B30" s="39" t="s">
        <v>76</v>
      </c>
      <c r="C30" s="31" t="s">
        <v>77</v>
      </c>
      <c r="D30" s="32"/>
      <c r="E30" s="32"/>
      <c r="F30" s="38" t="s">
        <v>1</v>
      </c>
      <c r="G30" s="34"/>
      <c r="H30" s="34">
        <v>1</v>
      </c>
      <c r="I30" s="34"/>
      <c r="J30" s="34"/>
      <c r="K30" s="34"/>
      <c r="L30" s="34"/>
      <c r="M30" s="34"/>
      <c r="N30" s="34"/>
      <c r="O30" s="35">
        <f t="shared" si="0"/>
        <v>1</v>
      </c>
      <c r="P30" s="44"/>
      <c r="Q30" s="36">
        <f t="shared" si="1"/>
        <v>0</v>
      </c>
    </row>
    <row r="31" spans="1:17" s="13" customFormat="1" ht="25.5" x14ac:dyDescent="0.25">
      <c r="A31" s="30">
        <v>11457</v>
      </c>
      <c r="B31" s="39" t="s">
        <v>78</v>
      </c>
      <c r="C31" s="31" t="s">
        <v>79</v>
      </c>
      <c r="D31" s="32"/>
      <c r="E31" s="32"/>
      <c r="F31" s="38" t="s">
        <v>1</v>
      </c>
      <c r="G31" s="34"/>
      <c r="H31" s="34">
        <v>1</v>
      </c>
      <c r="I31" s="34"/>
      <c r="J31" s="34"/>
      <c r="K31" s="34"/>
      <c r="L31" s="34"/>
      <c r="M31" s="34"/>
      <c r="N31" s="34"/>
      <c r="O31" s="35">
        <f t="shared" si="0"/>
        <v>1</v>
      </c>
      <c r="P31" s="44"/>
      <c r="Q31" s="36">
        <f t="shared" si="1"/>
        <v>0</v>
      </c>
    </row>
    <row r="32" spans="1:17" s="13" customFormat="1" ht="25.5" x14ac:dyDescent="0.25">
      <c r="A32" s="30">
        <v>11463</v>
      </c>
      <c r="B32" s="39" t="s">
        <v>62</v>
      </c>
      <c r="C32" s="31" t="s">
        <v>84</v>
      </c>
      <c r="D32" s="32"/>
      <c r="E32" s="32"/>
      <c r="F32" s="38" t="s">
        <v>1</v>
      </c>
      <c r="G32" s="34"/>
      <c r="H32" s="34">
        <v>5</v>
      </c>
      <c r="I32" s="34"/>
      <c r="J32" s="34"/>
      <c r="K32" s="34"/>
      <c r="L32" s="34"/>
      <c r="M32" s="34"/>
      <c r="N32" s="34"/>
      <c r="O32" s="35">
        <f t="shared" si="0"/>
        <v>5</v>
      </c>
      <c r="P32" s="44"/>
      <c r="Q32" s="36">
        <f t="shared" si="1"/>
        <v>0</v>
      </c>
    </row>
    <row r="33" spans="1:17" s="13" customFormat="1" ht="25.5" x14ac:dyDescent="0.25">
      <c r="A33" s="30">
        <v>11467</v>
      </c>
      <c r="B33" s="39" t="s">
        <v>62</v>
      </c>
      <c r="C33" s="31" t="s">
        <v>85</v>
      </c>
      <c r="D33" s="32"/>
      <c r="E33" s="32"/>
      <c r="F33" s="38" t="s">
        <v>1</v>
      </c>
      <c r="G33" s="34"/>
      <c r="H33" s="34">
        <v>5</v>
      </c>
      <c r="I33" s="34"/>
      <c r="J33" s="34"/>
      <c r="K33" s="34"/>
      <c r="L33" s="34"/>
      <c r="M33" s="34"/>
      <c r="N33" s="34"/>
      <c r="O33" s="35">
        <f t="shared" si="0"/>
        <v>5</v>
      </c>
      <c r="P33" s="44"/>
      <c r="Q33" s="36">
        <f t="shared" si="1"/>
        <v>0</v>
      </c>
    </row>
    <row r="34" spans="1:17" s="13" customFormat="1" ht="25.5" x14ac:dyDescent="0.25">
      <c r="A34" s="30">
        <v>11464</v>
      </c>
      <c r="B34" s="39" t="s">
        <v>80</v>
      </c>
      <c r="C34" s="31" t="s">
        <v>86</v>
      </c>
      <c r="D34" s="32"/>
      <c r="E34" s="32"/>
      <c r="F34" s="38" t="s">
        <v>1</v>
      </c>
      <c r="G34" s="34"/>
      <c r="H34" s="34">
        <v>5</v>
      </c>
      <c r="I34" s="34"/>
      <c r="J34" s="34"/>
      <c r="K34" s="34"/>
      <c r="L34" s="34"/>
      <c r="M34" s="34"/>
      <c r="N34" s="34"/>
      <c r="O34" s="35">
        <f t="shared" si="0"/>
        <v>5</v>
      </c>
      <c r="P34" s="44"/>
      <c r="Q34" s="36">
        <f t="shared" si="1"/>
        <v>0</v>
      </c>
    </row>
    <row r="35" spans="1:17" s="13" customFormat="1" ht="25.5" x14ac:dyDescent="0.25">
      <c r="A35" s="30">
        <v>11465</v>
      </c>
      <c r="B35" s="39" t="s">
        <v>82</v>
      </c>
      <c r="C35" s="31" t="s">
        <v>87</v>
      </c>
      <c r="D35" s="32"/>
      <c r="E35" s="32"/>
      <c r="F35" s="38" t="s">
        <v>1</v>
      </c>
      <c r="G35" s="34"/>
      <c r="H35" s="34">
        <v>5</v>
      </c>
      <c r="I35" s="34"/>
      <c r="J35" s="34"/>
      <c r="K35" s="34"/>
      <c r="L35" s="34"/>
      <c r="M35" s="34"/>
      <c r="N35" s="34"/>
      <c r="O35" s="35">
        <f t="shared" si="0"/>
        <v>5</v>
      </c>
      <c r="P35" s="44"/>
      <c r="Q35" s="36">
        <f t="shared" si="1"/>
        <v>0</v>
      </c>
    </row>
    <row r="36" spans="1:17" s="13" customFormat="1" ht="25.5" x14ac:dyDescent="0.25">
      <c r="A36" s="30">
        <v>11466</v>
      </c>
      <c r="B36" s="39" t="s">
        <v>83</v>
      </c>
      <c r="C36" s="31" t="s">
        <v>88</v>
      </c>
      <c r="D36" s="32"/>
      <c r="E36" s="32"/>
      <c r="F36" s="38" t="s">
        <v>1</v>
      </c>
      <c r="G36" s="34"/>
      <c r="H36" s="34">
        <v>5</v>
      </c>
      <c r="I36" s="34"/>
      <c r="J36" s="34"/>
      <c r="K36" s="34"/>
      <c r="L36" s="34"/>
      <c r="M36" s="34"/>
      <c r="N36" s="34"/>
      <c r="O36" s="35">
        <f t="shared" si="0"/>
        <v>5</v>
      </c>
      <c r="P36" s="44"/>
      <c r="Q36" s="36">
        <f t="shared" si="1"/>
        <v>0</v>
      </c>
    </row>
    <row r="37" spans="1:17" s="13" customFormat="1" ht="15" x14ac:dyDescent="0.25">
      <c r="A37" s="30">
        <v>11484</v>
      </c>
      <c r="B37" s="39" t="s">
        <v>81</v>
      </c>
      <c r="C37" s="31" t="s">
        <v>89</v>
      </c>
      <c r="D37" s="32"/>
      <c r="E37" s="32"/>
      <c r="F37" s="38" t="s">
        <v>1</v>
      </c>
      <c r="G37" s="34"/>
      <c r="H37" s="34">
        <v>5</v>
      </c>
      <c r="I37" s="34"/>
      <c r="J37" s="34"/>
      <c r="K37" s="34"/>
      <c r="L37" s="34"/>
      <c r="M37" s="34"/>
      <c r="N37" s="34"/>
      <c r="O37" s="35">
        <f t="shared" si="0"/>
        <v>5</v>
      </c>
      <c r="P37" s="44"/>
      <c r="Q37" s="36">
        <f t="shared" si="1"/>
        <v>0</v>
      </c>
    </row>
    <row r="38" spans="1:17" s="13" customFormat="1" ht="38.25" x14ac:dyDescent="0.25">
      <c r="A38" s="30">
        <v>11485</v>
      </c>
      <c r="B38" s="39" t="s">
        <v>93</v>
      </c>
      <c r="C38" s="31" t="s">
        <v>90</v>
      </c>
      <c r="D38" s="32"/>
      <c r="E38" s="32"/>
      <c r="F38" s="38" t="s">
        <v>1</v>
      </c>
      <c r="G38" s="34"/>
      <c r="H38" s="34"/>
      <c r="I38" s="34">
        <v>1000</v>
      </c>
      <c r="J38" s="34"/>
      <c r="K38" s="34"/>
      <c r="L38" s="34"/>
      <c r="M38" s="34"/>
      <c r="N38" s="34"/>
      <c r="O38" s="35">
        <f t="shared" si="0"/>
        <v>1000</v>
      </c>
      <c r="P38" s="44"/>
      <c r="Q38" s="36">
        <f t="shared" si="1"/>
        <v>0</v>
      </c>
    </row>
    <row r="39" spans="1:17" s="13" customFormat="1" ht="25.5" x14ac:dyDescent="0.25">
      <c r="A39" s="30">
        <v>11486</v>
      </c>
      <c r="B39" s="39" t="s">
        <v>91</v>
      </c>
      <c r="C39" s="31" t="s">
        <v>92</v>
      </c>
      <c r="D39" s="32"/>
      <c r="E39" s="32"/>
      <c r="F39" s="38" t="s">
        <v>1</v>
      </c>
      <c r="G39" s="34"/>
      <c r="H39" s="34"/>
      <c r="I39" s="34">
        <v>2</v>
      </c>
      <c r="J39" s="34"/>
      <c r="K39" s="34"/>
      <c r="L39" s="34"/>
      <c r="M39" s="34"/>
      <c r="N39" s="34"/>
      <c r="O39" s="35">
        <f t="shared" si="0"/>
        <v>2</v>
      </c>
      <c r="P39" s="44"/>
      <c r="Q39" s="36">
        <f t="shared" si="1"/>
        <v>0</v>
      </c>
    </row>
    <row r="40" spans="1:17" x14ac:dyDescent="0.25">
      <c r="G40" s="23"/>
      <c r="H40" s="23"/>
      <c r="I40" s="23"/>
      <c r="J40" s="23"/>
      <c r="K40" s="23"/>
      <c r="L40" s="23"/>
      <c r="M40" s="23"/>
      <c r="N40" s="23"/>
      <c r="O40" s="43"/>
      <c r="P40" s="43" t="s">
        <v>48</v>
      </c>
      <c r="Q40" s="43">
        <f>SUM(Q6:Q39)</f>
        <v>0</v>
      </c>
    </row>
    <row r="41" spans="1:17" x14ac:dyDescent="0.25">
      <c r="G41" s="23"/>
      <c r="H41" s="23"/>
      <c r="I41" s="23"/>
      <c r="J41" s="23"/>
      <c r="K41" s="23"/>
      <c r="L41" s="23"/>
      <c r="M41" s="23"/>
      <c r="N41" s="23"/>
      <c r="O41" s="7"/>
      <c r="P41" s="7" t="s">
        <v>49</v>
      </c>
      <c r="Q41" s="7">
        <f>Q40*0.25</f>
        <v>0</v>
      </c>
    </row>
    <row r="42" spans="1:17" x14ac:dyDescent="0.25">
      <c r="G42" s="23"/>
      <c r="H42" s="23"/>
      <c r="I42" s="23"/>
      <c r="J42" s="23"/>
      <c r="K42" s="23"/>
      <c r="L42" s="23"/>
      <c r="M42" s="23"/>
      <c r="N42" s="23"/>
      <c r="O42" s="6"/>
      <c r="P42" s="6" t="s">
        <v>50</v>
      </c>
      <c r="Q42" s="6">
        <f>Q40+Q41</f>
        <v>0</v>
      </c>
    </row>
  </sheetData>
  <sortState xmlns:xlrd2="http://schemas.microsoft.com/office/spreadsheetml/2017/richdata2" ref="A6:O23">
    <sortCondition ref="A6:A23"/>
  </sortState>
  <mergeCells count="4">
    <mergeCell ref="O3:Q4"/>
    <mergeCell ref="C3:N3"/>
    <mergeCell ref="C4:F4"/>
    <mergeCell ref="A2:Q2"/>
  </mergeCells>
  <dataValidations count="1">
    <dataValidation allowBlank="1" showInputMessage="1" showErrorMessage="1" error="Cijena mora biti iskazana na dvije decimale!!!" prompt="Molimo da jediničnu cijenu upisujete isključivo na dvije decimale!!!!" sqref="P6:P39" xr:uid="{00000000-0002-0000-0000-000000000000}"/>
  </dataValidations>
  <pageMargins left="0.39370078740157483" right="0.39370078740157483" top="0.39370078740157483" bottom="0.39370078740157483" header="0.19685039370078741" footer="0.19685039370078741"/>
  <pageSetup fitToHeight="0" orientation="portrait" r:id="rId1"/>
  <headerFooter>
    <oddHeader>&amp;L&amp;"-,Italic"&amp;8&amp;F&amp;C&amp;"-,Italic"&amp;8&amp;A&amp;R&amp;"-,Italic"&amp;8&amp;P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03-1</vt:lpstr>
      <vt:lpstr>'03-1'!Ispis_naslova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zzz</cp:lastModifiedBy>
  <cp:lastPrinted>2020-01-24T07:49:01Z</cp:lastPrinted>
  <dcterms:created xsi:type="dcterms:W3CDTF">2011-01-17T11:18:51Z</dcterms:created>
  <dcterms:modified xsi:type="dcterms:W3CDTF">2023-01-10T11:48:52Z</dcterms:modified>
</cp:coreProperties>
</file>