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306aio\Documents\JAVNA NABAVA 2023\03 MEDICINSKI MATERIJAL I PRIBOR\"/>
    </mc:Choice>
  </mc:AlternateContent>
  <xr:revisionPtr revIDLastSave="0" documentId="8_{E1E9EE91-C6C9-4986-93E0-60790448C98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03-2" sheetId="4" r:id="rId1"/>
  </sheets>
  <definedNames>
    <definedName name="_xlnm.Print_Titles" localSheetId="0">'03-2'!$4:$4</definedName>
  </definedNames>
  <calcPr calcId="191029"/>
</workbook>
</file>

<file path=xl/calcChain.xml><?xml version="1.0" encoding="utf-8"?>
<calcChain xmlns="http://schemas.openxmlformats.org/spreadsheetml/2006/main">
  <c r="Q32" i="4" l="1"/>
  <c r="Q25" i="4"/>
  <c r="Q26" i="4"/>
  <c r="Q27" i="4"/>
  <c r="Q28" i="4"/>
  <c r="Q29" i="4"/>
  <c r="Q30" i="4"/>
  <c r="Q31" i="4"/>
  <c r="O25" i="4"/>
  <c r="O26" i="4"/>
  <c r="O27" i="4"/>
  <c r="O28" i="4"/>
  <c r="O29" i="4"/>
  <c r="O30" i="4"/>
  <c r="O31" i="4"/>
  <c r="O6" i="4" l="1"/>
  <c r="Q6" i="4" s="1"/>
  <c r="O7" i="4"/>
  <c r="Q7" i="4" s="1"/>
  <c r="O8" i="4"/>
  <c r="O9" i="4"/>
  <c r="Q9" i="4" s="1"/>
  <c r="O10" i="4"/>
  <c r="Q10" i="4" s="1"/>
  <c r="O11" i="4"/>
  <c r="Q11" i="4" s="1"/>
  <c r="O12" i="4"/>
  <c r="O13" i="4"/>
  <c r="Q13" i="4" s="1"/>
  <c r="O14" i="4"/>
  <c r="Q14" i="4" s="1"/>
  <c r="O15" i="4"/>
  <c r="Q15" i="4" s="1"/>
  <c r="O16" i="4"/>
  <c r="O17" i="4"/>
  <c r="Q17" i="4" s="1"/>
  <c r="O18" i="4"/>
  <c r="Q18" i="4" s="1"/>
  <c r="O19" i="4"/>
  <c r="Q19" i="4" s="1"/>
  <c r="O20" i="4"/>
  <c r="Q20" i="4" s="1"/>
  <c r="O21" i="4"/>
  <c r="Q21" i="4" s="1"/>
  <c r="O22" i="4"/>
  <c r="Q22" i="4" s="1"/>
  <c r="O23" i="4"/>
  <c r="Q23" i="4" s="1"/>
  <c r="O24" i="4"/>
  <c r="O5" i="4"/>
  <c r="Q5" i="4" s="1"/>
  <c r="Q24" i="4" l="1"/>
  <c r="Q16" i="4"/>
  <c r="Q8" i="4"/>
  <c r="Q12" i="4"/>
  <c r="Q33" i="4" l="1"/>
  <c r="Q34" i="4" s="1"/>
</calcChain>
</file>

<file path=xl/sharedStrings.xml><?xml version="1.0" encoding="utf-8"?>
<sst xmlns="http://schemas.openxmlformats.org/spreadsheetml/2006/main" count="117" uniqueCount="81">
  <si>
    <t>TEHNIČKO DOBAVNI UVJETI</t>
  </si>
  <si>
    <t>kom</t>
  </si>
  <si>
    <t>JM</t>
  </si>
  <si>
    <t>Jedinična cijena</t>
  </si>
  <si>
    <t>Ukupni  iznos</t>
  </si>
  <si>
    <t>Proizvođač</t>
  </si>
  <si>
    <t>Naziv proizvoda</t>
  </si>
  <si>
    <t>PREDMET NABAVE</t>
  </si>
  <si>
    <t>03</t>
  </si>
  <si>
    <t>MEDICINSKI MATERIJAL I PRIBOR</t>
  </si>
  <si>
    <t>Boca štrcaljka</t>
  </si>
  <si>
    <t>Plastična, volumena 250 ml.</t>
  </si>
  <si>
    <t xml:space="preserve">Čaša graduirana, 500 ml, pvc </t>
  </si>
  <si>
    <t>Plastična, volumena 500 ml.</t>
  </si>
  <si>
    <t>Plastična, volumena 100 ml</t>
  </si>
  <si>
    <t>Tikvica Erlenmayer 1000 ml</t>
  </si>
  <si>
    <t>Plastična, s navojnim čepom, volumen 1000 ml, podnosi sterilizaciju na 121°C uz pritisak</t>
  </si>
  <si>
    <t>Eza,   1 µl</t>
  </si>
  <si>
    <t>Plastična, sterilna, od 1µl, pakiranje po 10-20 komada.</t>
  </si>
  <si>
    <t>Eza, 10 µl</t>
  </si>
  <si>
    <t>Plastična, sterilna, od 10 µl, pakiranje po 10-20 komada.</t>
  </si>
  <si>
    <t>Petrijeve zdjelice Ø 60 mm</t>
  </si>
  <si>
    <t>Plastične, sterilne, Ø 60 mm, certifikat kvalitete</t>
  </si>
  <si>
    <t>Petrijeve zdjelice Ø 90 mm</t>
  </si>
  <si>
    <t>Plastične, sterilne, Ø 90 mm, certifikat kvalitete</t>
  </si>
  <si>
    <t>Pipete pvc, 1 ml (Pasteurova pipeta)</t>
  </si>
  <si>
    <t>Plastična, sterilna, od 1  ml, pojedinačno pakiranje</t>
  </si>
  <si>
    <t>Štapići "L"</t>
  </si>
  <si>
    <t>PVC, sterilni , pakirani 2-5 komada zajedno u vrećici sa mogućnosti ponovnog zatvaranja.</t>
  </si>
  <si>
    <t>Vrećice za homogenizaciju (Stomacher)</t>
  </si>
  <si>
    <t>PVC, dupla, pora filtera 50 µm, sterilne, dimenzije 190x300mm, volumen 400 ml.</t>
  </si>
  <si>
    <t>rukavice otporne na kemikalije</t>
  </si>
  <si>
    <t>pvc,pe,  EN 374-1</t>
  </si>
  <si>
    <t>Menzura graduirana 50 ml, pvc</t>
  </si>
  <si>
    <t>Plastična, volumena 50 ml</t>
  </si>
  <si>
    <t>Menzura graduirana 100 ml, pvc</t>
  </si>
  <si>
    <t>štrcaljke</t>
  </si>
  <si>
    <t>1 ml, plastične, sterilne, pak 100 kom</t>
  </si>
  <si>
    <t>2 ml, plastične, sterilne</t>
  </si>
  <si>
    <t>štrcaljka</t>
  </si>
  <si>
    <t>5 ml, plastične, sterilne</t>
  </si>
  <si>
    <t>10 ml, plastične, sterilne</t>
  </si>
  <si>
    <t>20 ml, plastične, sterilne</t>
  </si>
  <si>
    <t>posudice za stolicu</t>
  </si>
  <si>
    <t>plastične, neprozirne, sterilne</t>
  </si>
  <si>
    <t>PROIZVODI OD PLASTIKE</t>
  </si>
  <si>
    <t>03-2</t>
  </si>
  <si>
    <t>Količina</t>
  </si>
  <si>
    <t>GRUPA</t>
  </si>
  <si>
    <t>ŠIFRA</t>
  </si>
  <si>
    <t>SZP</t>
  </si>
  <si>
    <t>SZE</t>
  </si>
  <si>
    <t>MKB</t>
  </si>
  <si>
    <t>ŠKO</t>
  </si>
  <si>
    <t>JZ</t>
  </si>
  <si>
    <t>ZJZ</t>
  </si>
  <si>
    <t>NETTO</t>
  </si>
  <si>
    <t>PDV</t>
  </si>
  <si>
    <t>BRUTTO</t>
  </si>
  <si>
    <t>PVC nastavak za automatske pipete</t>
  </si>
  <si>
    <r>
      <t xml:space="preserve">Plastični nastavak za automatske pipete, od 0-100 </t>
    </r>
    <r>
      <rPr>
        <sz val="8"/>
        <rFont val="Calibri"/>
        <family val="2"/>
        <charset val="238"/>
      </rPr>
      <t>µ</t>
    </r>
    <r>
      <rPr>
        <sz val="8"/>
        <rFont val="Arial Narrow"/>
        <family val="2"/>
        <charset val="238"/>
      </rPr>
      <t>l</t>
    </r>
  </si>
  <si>
    <t>DDD</t>
  </si>
  <si>
    <t xml:space="preserve">NAZIV               </t>
  </si>
  <si>
    <t>kol</t>
  </si>
  <si>
    <t>HE-PŽ</t>
  </si>
  <si>
    <t>HE-PC</t>
  </si>
  <si>
    <t>PRILOG 2b: TROŠKOVNIK</t>
  </si>
  <si>
    <t>Epruveta s navojnim čepom</t>
  </si>
  <si>
    <t>Lijevak</t>
  </si>
  <si>
    <t>Vrećica za uzorke</t>
  </si>
  <si>
    <t>Žlica PS s</t>
  </si>
  <si>
    <t>plastična, sterilna, dimenzija 16x100mm</t>
  </si>
  <si>
    <t>plastični d=100mm</t>
  </si>
  <si>
    <t>200x300mm zip zatvarač, sterilne</t>
  </si>
  <si>
    <t>PS sterilna</t>
  </si>
  <si>
    <t>Menzura 500ml</t>
  </si>
  <si>
    <t>Menzura graduirana 500ml</t>
  </si>
  <si>
    <t>PVC nastavaz za mcp.</t>
  </si>
  <si>
    <t>PVC nastavak za mcp., vol 100-1000uL plavi</t>
  </si>
  <si>
    <t>PVC čep za bacto epruvetu</t>
  </si>
  <si>
    <t>promjer 16mm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</si>
</sst>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8"/>
      <name val="Arial Narrow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Times New Roman"/>
      <family val="1"/>
      <charset val="238"/>
    </font>
    <font>
      <b/>
      <sz val="8"/>
      <name val="Arial Narrow"/>
      <family val="2"/>
      <charset val="238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sz val="8"/>
      <name val="Calibri"/>
      <family val="2"/>
      <charset val="238"/>
    </font>
    <font>
      <b/>
      <sz val="11"/>
      <name val="Calibri"/>
      <family val="2"/>
      <charset val="238"/>
      <scheme val="minor"/>
    </font>
    <font>
      <b/>
      <sz val="12"/>
      <name val="Arial Narrow"/>
      <family val="2"/>
      <charset val="238"/>
    </font>
  </fonts>
  <fills count="3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3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5" fillId="26" borderId="0" applyNumberFormat="0" applyBorder="0" applyAlignment="0" applyProtection="0"/>
    <xf numFmtId="0" fontId="6" fillId="27" borderId="1" applyNumberFormat="0" applyAlignment="0" applyProtection="0"/>
    <xf numFmtId="0" fontId="7" fillId="28" borderId="2" applyNumberFormat="0" applyAlignment="0" applyProtection="0"/>
    <xf numFmtId="0" fontId="8" fillId="0" borderId="0" applyNumberFormat="0" applyFill="0" applyBorder="0" applyAlignment="0" applyProtection="0"/>
    <xf numFmtId="0" fontId="9" fillId="29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30" borderId="1" applyNumberFormat="0" applyAlignment="0" applyProtection="0"/>
    <xf numFmtId="0" fontId="14" fillId="0" borderId="6" applyNumberFormat="0" applyFill="0" applyAlignment="0" applyProtection="0"/>
    <xf numFmtId="0" fontId="15" fillId="31" borderId="0" applyNumberFormat="0" applyBorder="0" applyAlignment="0" applyProtection="0"/>
    <xf numFmtId="0" fontId="1" fillId="32" borderId="7" applyNumberFormat="0" applyFont="0" applyAlignment="0" applyProtection="0"/>
    <xf numFmtId="0" fontId="16" fillId="27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0"/>
  </cellStyleXfs>
  <cellXfs count="50">
    <xf numFmtId="0" fontId="0" fillId="0" borderId="0" xfId="0"/>
    <xf numFmtId="3" fontId="2" fillId="0" borderId="0" xfId="0" applyNumberFormat="1" applyFont="1" applyAlignment="1">
      <alignment horizontal="center" vertical="center"/>
    </xf>
    <xf numFmtId="4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vertical="center"/>
    </xf>
    <xf numFmtId="49" fontId="2" fillId="0" borderId="0" xfId="0" applyNumberFormat="1" applyFont="1" applyAlignment="1">
      <alignment horizontal="center" vertical="center"/>
    </xf>
    <xf numFmtId="3" fontId="2" fillId="0" borderId="0" xfId="0" applyNumberFormat="1" applyFont="1" applyAlignment="1">
      <alignment horizontal="right" vertical="center"/>
    </xf>
    <xf numFmtId="4" fontId="21" fillId="33" borderId="10" xfId="0" applyNumberFormat="1" applyFont="1" applyFill="1" applyBorder="1" applyAlignment="1">
      <alignment vertical="center"/>
    </xf>
    <xf numFmtId="4" fontId="2" fillId="33" borderId="10" xfId="0" applyNumberFormat="1" applyFont="1" applyFill="1" applyBorder="1" applyAlignment="1">
      <alignment vertical="center"/>
    </xf>
    <xf numFmtId="49" fontId="22" fillId="33" borderId="10" xfId="0" applyNumberFormat="1" applyFont="1" applyFill="1" applyBorder="1" applyAlignment="1">
      <alignment vertical="center"/>
    </xf>
    <xf numFmtId="49" fontId="22" fillId="33" borderId="10" xfId="0" applyNumberFormat="1" applyFont="1" applyFill="1" applyBorder="1" applyAlignment="1">
      <alignment vertical="center" wrapText="1"/>
    </xf>
    <xf numFmtId="4" fontId="21" fillId="33" borderId="12" xfId="0" applyNumberFormat="1" applyFont="1" applyFill="1" applyBorder="1" applyAlignment="1">
      <alignment vertical="center"/>
    </xf>
    <xf numFmtId="0" fontId="26" fillId="0" borderId="0" xfId="0" applyFont="1" applyAlignment="1">
      <alignment vertical="center"/>
    </xf>
    <xf numFmtId="3" fontId="2" fillId="36" borderId="10" xfId="0" applyNumberFormat="1" applyFont="1" applyFill="1" applyBorder="1" applyAlignment="1">
      <alignment horizontal="center" vertical="center" wrapText="1"/>
    </xf>
    <xf numFmtId="4" fontId="2" fillId="34" borderId="12" xfId="0" applyNumberFormat="1" applyFont="1" applyFill="1" applyBorder="1" applyAlignment="1">
      <alignment horizontal="right" vertical="center" wrapText="1"/>
    </xf>
    <xf numFmtId="4" fontId="2" fillId="34" borderId="10" xfId="0" applyNumberFormat="1" applyFont="1" applyFill="1" applyBorder="1" applyAlignment="1">
      <alignment horizontal="right" vertical="center" wrapText="1"/>
    </xf>
    <xf numFmtId="49" fontId="22" fillId="0" borderId="0" xfId="0" applyNumberFormat="1" applyFont="1" applyAlignment="1">
      <alignment vertical="center"/>
    </xf>
    <xf numFmtId="49" fontId="22" fillId="0" borderId="0" xfId="0" applyNumberFormat="1" applyFont="1" applyAlignment="1">
      <alignment horizontal="center" vertical="center"/>
    </xf>
    <xf numFmtId="3" fontId="22" fillId="0" borderId="0" xfId="0" applyNumberFormat="1" applyFont="1" applyAlignment="1">
      <alignment horizontal="center" vertical="center"/>
    </xf>
    <xf numFmtId="4" fontId="22" fillId="0" borderId="0" xfId="0" applyNumberFormat="1" applyFont="1" applyAlignment="1">
      <alignment horizontal="right" vertical="center"/>
    </xf>
    <xf numFmtId="3" fontId="22" fillId="0" borderId="0" xfId="0" applyNumberFormat="1" applyFont="1" applyAlignment="1">
      <alignment horizontal="right" vertical="center"/>
    </xf>
    <xf numFmtId="0" fontId="22" fillId="0" borderId="0" xfId="0" applyFont="1" applyAlignment="1">
      <alignment vertical="center"/>
    </xf>
    <xf numFmtId="0" fontId="22" fillId="0" borderId="0" xfId="0" applyFont="1" applyAlignment="1">
      <alignment vertical="center" wrapText="1"/>
    </xf>
    <xf numFmtId="0" fontId="25" fillId="0" borderId="0" xfId="0" applyFont="1" applyAlignment="1">
      <alignment vertical="center"/>
    </xf>
    <xf numFmtId="0" fontId="2" fillId="33" borderId="13" xfId="0" applyFont="1" applyFill="1" applyBorder="1" applyAlignment="1">
      <alignment horizontal="center" vertical="center" wrapText="1"/>
    </xf>
    <xf numFmtId="49" fontId="2" fillId="33" borderId="13" xfId="0" applyNumberFormat="1" applyFont="1" applyFill="1" applyBorder="1" applyAlignment="1">
      <alignment horizontal="center" vertical="center" wrapText="1"/>
    </xf>
    <xf numFmtId="3" fontId="2" fillId="35" borderId="13" xfId="0" applyNumberFormat="1" applyFont="1" applyFill="1" applyBorder="1" applyAlignment="1">
      <alignment horizontal="center" vertical="center" wrapText="1"/>
    </xf>
    <xf numFmtId="3" fontId="2" fillId="33" borderId="13" xfId="0" applyNumberFormat="1" applyFont="1" applyFill="1" applyBorder="1" applyAlignment="1">
      <alignment horizontal="center" vertical="center" wrapText="1"/>
    </xf>
    <xf numFmtId="4" fontId="2" fillId="33" borderId="13" xfId="0" applyNumberFormat="1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vertical="center" wrapText="1"/>
    </xf>
    <xf numFmtId="49" fontId="2" fillId="0" borderId="13" xfId="0" applyNumberFormat="1" applyFont="1" applyBorder="1" applyAlignment="1">
      <alignment vertical="center" wrapText="1"/>
    </xf>
    <xf numFmtId="49" fontId="2" fillId="0" borderId="13" xfId="0" applyNumberFormat="1" applyFont="1" applyBorder="1" applyAlignment="1">
      <alignment vertical="center"/>
    </xf>
    <xf numFmtId="49" fontId="2" fillId="0" borderId="13" xfId="42" applyNumberFormat="1" applyFont="1" applyBorder="1" applyAlignment="1">
      <alignment horizontal="center" vertical="center" wrapText="1"/>
    </xf>
    <xf numFmtId="3" fontId="2" fillId="36" borderId="13" xfId="0" applyNumberFormat="1" applyFont="1" applyFill="1" applyBorder="1" applyAlignment="1">
      <alignment horizontal="center" vertical="center" wrapText="1"/>
    </xf>
    <xf numFmtId="3" fontId="2" fillId="34" borderId="13" xfId="0" applyNumberFormat="1" applyFont="1" applyFill="1" applyBorder="1" applyAlignment="1">
      <alignment horizontal="center" vertical="center" wrapText="1"/>
    </xf>
    <xf numFmtId="4" fontId="2" fillId="34" borderId="13" xfId="0" applyNumberFormat="1" applyFont="1" applyFill="1" applyBorder="1" applyAlignment="1">
      <alignment horizontal="righ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wrapText="1"/>
    </xf>
    <xf numFmtId="0" fontId="2" fillId="0" borderId="13" xfId="0" applyFont="1" applyBorder="1" applyAlignment="1">
      <alignment vertical="center"/>
    </xf>
    <xf numFmtId="0" fontId="2" fillId="0" borderId="13" xfId="0" applyFont="1" applyBorder="1" applyAlignment="1">
      <alignment horizontal="left" vertical="center"/>
    </xf>
    <xf numFmtId="49" fontId="23" fillId="35" borderId="13" xfId="0" applyNumberFormat="1" applyFont="1" applyFill="1" applyBorder="1" applyAlignment="1">
      <alignment horizontal="center" vertical="center"/>
    </xf>
    <xf numFmtId="2" fontId="2" fillId="0" borderId="0" xfId="0" applyNumberFormat="1" applyFont="1" applyAlignment="1">
      <alignment vertical="center"/>
    </xf>
    <xf numFmtId="49" fontId="22" fillId="33" borderId="11" xfId="0" applyNumberFormat="1" applyFont="1" applyFill="1" applyBorder="1" applyAlignment="1">
      <alignment horizontal="center" vertical="center"/>
    </xf>
    <xf numFmtId="49" fontId="22" fillId="33" borderId="12" xfId="0" applyNumberFormat="1" applyFont="1" applyFill="1" applyBorder="1" applyAlignment="1">
      <alignment horizontal="center" vertical="center"/>
    </xf>
    <xf numFmtId="49" fontId="22" fillId="33" borderId="10" xfId="0" applyNumberFormat="1" applyFont="1" applyFill="1" applyBorder="1" applyAlignment="1">
      <alignment horizontal="left" vertical="center" wrapText="1"/>
    </xf>
    <xf numFmtId="49" fontId="22" fillId="33" borderId="10" xfId="0" applyNumberFormat="1" applyFont="1" applyFill="1" applyBorder="1" applyAlignment="1">
      <alignment horizontal="left" vertical="center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43">
    <cellStyle name="20% - Isticanje1" xfId="1" builtinId="30" customBuiltin="1"/>
    <cellStyle name="20% - Isticanje2" xfId="2" builtinId="34" customBuiltin="1"/>
    <cellStyle name="20% - Isticanje3" xfId="3" builtinId="38" customBuiltin="1"/>
    <cellStyle name="20% - Isticanje4" xfId="4" builtinId="42" customBuiltin="1"/>
    <cellStyle name="20% - Isticanje5" xfId="5" builtinId="46" customBuiltin="1"/>
    <cellStyle name="20% - Isticanje6" xfId="6" builtinId="50" customBuiltin="1"/>
    <cellStyle name="40% - Isticanje1" xfId="7" builtinId="31" customBuiltin="1"/>
    <cellStyle name="40% - Isticanje2" xfId="8" builtinId="35" customBuiltin="1"/>
    <cellStyle name="40% - Isticanje3" xfId="9" builtinId="39" customBuiltin="1"/>
    <cellStyle name="40% - Isticanje4" xfId="10" builtinId="43" customBuiltin="1"/>
    <cellStyle name="40% - Isticanje5" xfId="11" builtinId="47" customBuiltin="1"/>
    <cellStyle name="40% - Isticanje6" xfId="12" builtinId="51" customBuiltin="1"/>
    <cellStyle name="60% - Isticanje1" xfId="13" builtinId="32" customBuiltin="1"/>
    <cellStyle name="60% - Isticanje2" xfId="14" builtinId="36" customBuiltin="1"/>
    <cellStyle name="60% - Isticanje3" xfId="15" builtinId="40" customBuiltin="1"/>
    <cellStyle name="60% - Isticanje4" xfId="16" builtinId="44" customBuiltin="1"/>
    <cellStyle name="60% - Isticanje5" xfId="17" builtinId="48" customBuiltin="1"/>
    <cellStyle name="60% - Isticanje6" xfId="18" builtinId="52" customBuiltin="1"/>
    <cellStyle name="Bilješka" xfId="37" builtinId="10" customBuiltin="1"/>
    <cellStyle name="Dobro" xfId="29" builtinId="26" customBuiltin="1"/>
    <cellStyle name="Isticanje1" xfId="19" builtinId="29" customBuiltin="1"/>
    <cellStyle name="Isticanje2" xfId="20" builtinId="33" customBuiltin="1"/>
    <cellStyle name="Isticanje3" xfId="21" builtinId="37" customBuiltin="1"/>
    <cellStyle name="Isticanje4" xfId="22" builtinId="41" customBuiltin="1"/>
    <cellStyle name="Isticanje5" xfId="23" builtinId="45" customBuiltin="1"/>
    <cellStyle name="Isticanje6" xfId="24" builtinId="49" customBuiltin="1"/>
    <cellStyle name="Izlaz" xfId="38" builtinId="21" customBuiltin="1"/>
    <cellStyle name="Izračun" xfId="26" builtinId="22" customBuiltin="1"/>
    <cellStyle name="Loše" xfId="25" builtinId="27" customBuiltin="1"/>
    <cellStyle name="Naslov" xfId="39" builtinId="15" customBuiltin="1"/>
    <cellStyle name="Naslov 1" xfId="30" builtinId="16" customBuiltin="1"/>
    <cellStyle name="Naslov 2" xfId="31" builtinId="17" customBuiltin="1"/>
    <cellStyle name="Naslov 3" xfId="32" builtinId="18" customBuiltin="1"/>
    <cellStyle name="Naslov 4" xfId="33" builtinId="19" customBuiltin="1"/>
    <cellStyle name="Neutralno" xfId="36" builtinId="28" customBuiltin="1"/>
    <cellStyle name="Normal 2" xfId="42" xr:uid="{00000000-0005-0000-0000-000023000000}"/>
    <cellStyle name="Normalno" xfId="0" builtinId="0"/>
    <cellStyle name="Povezana ćelija" xfId="35" builtinId="24" customBuiltin="1"/>
    <cellStyle name="Provjera ćelije" xfId="27" builtinId="23" customBuiltin="1"/>
    <cellStyle name="Tekst objašnjenja" xfId="28" builtinId="53" customBuiltin="1"/>
    <cellStyle name="Tekst upozorenja" xfId="41" builtinId="11" customBuiltin="1"/>
    <cellStyle name="Ukupni zbroj" xfId="40" builtinId="25" customBuiltin="1"/>
    <cellStyle name="Unos" xfId="34" builtinId="20" customBuiltin="1"/>
  </cellStyles>
  <dxfs count="0"/>
  <tableStyles count="0" defaultTableStyle="TableStyleMedium9" defaultPivotStyle="PivotStyleLight16"/>
  <colors>
    <mruColors>
      <color rgb="FFFF7171"/>
      <color rgb="FFFFFF99"/>
      <color rgb="FFFFFFCC"/>
      <color rgb="FFFFCC99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S34"/>
  <sheetViews>
    <sheetView tabSelected="1" workbookViewId="0">
      <pane ySplit="4" topLeftCell="A20" activePane="bottomLeft" state="frozen"/>
      <selection pane="bottomLeft" activeCell="Q32" sqref="Q32"/>
    </sheetView>
  </sheetViews>
  <sheetFormatPr defaultColWidth="9.140625" defaultRowHeight="12.75" x14ac:dyDescent="0.25"/>
  <cols>
    <col min="1" max="1" width="5.28515625" style="4" bestFit="1" customWidth="1"/>
    <col min="2" max="2" width="20.5703125" style="3" customWidth="1"/>
    <col min="3" max="3" width="16.5703125" style="3" customWidth="1"/>
    <col min="4" max="4" width="16.5703125" style="5" customWidth="1"/>
    <col min="5" max="5" width="12.140625" style="5" customWidth="1"/>
    <col min="6" max="6" width="3.42578125" style="6" customWidth="1"/>
    <col min="7" max="13" width="4.7109375" style="1" hidden="1" customWidth="1"/>
    <col min="14" max="14" width="4.85546875" style="1" hidden="1" customWidth="1"/>
    <col min="15" max="15" width="5.5703125" style="1" customWidth="1"/>
    <col min="16" max="16" width="6.5703125" style="2" customWidth="1"/>
    <col min="17" max="17" width="7.42578125" style="7" customWidth="1"/>
    <col min="18" max="16384" width="9.140625" style="3"/>
  </cols>
  <sheetData>
    <row r="1" spans="1:19" s="22" customFormat="1" ht="15.75" x14ac:dyDescent="0.25">
      <c r="A1" s="24" t="s">
        <v>66</v>
      </c>
      <c r="B1" s="13"/>
      <c r="C1" s="13"/>
      <c r="D1" s="17"/>
      <c r="E1" s="17"/>
      <c r="F1" s="18"/>
      <c r="G1" s="19"/>
      <c r="H1" s="19"/>
      <c r="I1" s="19"/>
      <c r="J1" s="19"/>
      <c r="K1" s="19"/>
      <c r="L1" s="19"/>
      <c r="M1" s="19"/>
      <c r="N1" s="19"/>
      <c r="O1" s="20"/>
      <c r="P1" s="21"/>
    </row>
    <row r="2" spans="1:19" s="23" customFormat="1" x14ac:dyDescent="0.25">
      <c r="A2" s="11" t="s">
        <v>8</v>
      </c>
      <c r="B2" s="11" t="s">
        <v>7</v>
      </c>
      <c r="C2" s="46" t="s">
        <v>9</v>
      </c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4" t="s">
        <v>55</v>
      </c>
      <c r="P2" s="44"/>
      <c r="Q2" s="44"/>
    </row>
    <row r="3" spans="1:19" s="22" customFormat="1" x14ac:dyDescent="0.25">
      <c r="A3" s="10" t="s">
        <v>46</v>
      </c>
      <c r="B3" s="10" t="s">
        <v>48</v>
      </c>
      <c r="C3" s="47" t="s">
        <v>45</v>
      </c>
      <c r="D3" s="47"/>
      <c r="E3" s="47"/>
      <c r="F3" s="47"/>
      <c r="G3" s="42" t="s">
        <v>50</v>
      </c>
      <c r="H3" s="42" t="s">
        <v>51</v>
      </c>
      <c r="I3" s="42" t="s">
        <v>52</v>
      </c>
      <c r="J3" s="42" t="s">
        <v>53</v>
      </c>
      <c r="K3" s="42" t="s">
        <v>64</v>
      </c>
      <c r="L3" s="42" t="s">
        <v>65</v>
      </c>
      <c r="M3" s="42" t="s">
        <v>61</v>
      </c>
      <c r="N3" s="42" t="s">
        <v>54</v>
      </c>
      <c r="O3" s="45"/>
      <c r="P3" s="45"/>
      <c r="Q3" s="45"/>
    </row>
    <row r="4" spans="1:19" ht="25.5" x14ac:dyDescent="0.25">
      <c r="A4" s="25" t="s">
        <v>49</v>
      </c>
      <c r="B4" s="25" t="s">
        <v>62</v>
      </c>
      <c r="C4" s="25" t="s">
        <v>0</v>
      </c>
      <c r="D4" s="26" t="s">
        <v>5</v>
      </c>
      <c r="E4" s="26" t="s">
        <v>6</v>
      </c>
      <c r="F4" s="26" t="s">
        <v>2</v>
      </c>
      <c r="G4" s="27" t="s">
        <v>63</v>
      </c>
      <c r="H4" s="27" t="s">
        <v>63</v>
      </c>
      <c r="I4" s="27" t="s">
        <v>63</v>
      </c>
      <c r="J4" s="27" t="s">
        <v>63</v>
      </c>
      <c r="K4" s="27" t="s">
        <v>63</v>
      </c>
      <c r="L4" s="27" t="s">
        <v>63</v>
      </c>
      <c r="M4" s="27" t="s">
        <v>63</v>
      </c>
      <c r="N4" s="27" t="s">
        <v>63</v>
      </c>
      <c r="O4" s="28" t="s">
        <v>47</v>
      </c>
      <c r="P4" s="29" t="s">
        <v>3</v>
      </c>
      <c r="Q4" s="28" t="s">
        <v>4</v>
      </c>
      <c r="R4" s="48"/>
      <c r="S4" s="49"/>
    </row>
    <row r="5" spans="1:19" ht="25.5" x14ac:dyDescent="0.25">
      <c r="A5" s="30">
        <v>10401</v>
      </c>
      <c r="B5" s="31" t="s">
        <v>10</v>
      </c>
      <c r="C5" s="32" t="s">
        <v>11</v>
      </c>
      <c r="D5" s="33"/>
      <c r="E5" s="33"/>
      <c r="F5" s="34" t="s">
        <v>1</v>
      </c>
      <c r="G5" s="35"/>
      <c r="H5" s="14">
        <v>1</v>
      </c>
      <c r="I5" s="35"/>
      <c r="J5" s="14"/>
      <c r="K5" s="35"/>
      <c r="L5" s="35"/>
      <c r="M5" s="35"/>
      <c r="N5" s="35"/>
      <c r="O5" s="36">
        <f>SUM(G5:N5)</f>
        <v>1</v>
      </c>
      <c r="P5" s="15"/>
      <c r="Q5" s="37">
        <f>O5*P5</f>
        <v>0</v>
      </c>
      <c r="R5" s="43"/>
      <c r="S5" s="43"/>
    </row>
    <row r="6" spans="1:19" ht="25.5" x14ac:dyDescent="0.25">
      <c r="A6" s="30">
        <v>10405</v>
      </c>
      <c r="B6" s="31" t="s">
        <v>12</v>
      </c>
      <c r="C6" s="32" t="s">
        <v>13</v>
      </c>
      <c r="D6" s="33"/>
      <c r="E6" s="33"/>
      <c r="F6" s="34" t="s">
        <v>1</v>
      </c>
      <c r="G6" s="35"/>
      <c r="H6" s="14">
        <v>1</v>
      </c>
      <c r="I6" s="35">
        <v>3</v>
      </c>
      <c r="J6" s="14"/>
      <c r="K6" s="35"/>
      <c r="L6" s="35"/>
      <c r="M6" s="35">
        <v>2</v>
      </c>
      <c r="N6" s="35"/>
      <c r="O6" s="36">
        <f t="shared" ref="O6:O31" si="0">SUM(G6:N6)</f>
        <v>6</v>
      </c>
      <c r="P6" s="16"/>
      <c r="Q6" s="37">
        <f t="shared" ref="Q6:Q31" si="1">O6*P6</f>
        <v>0</v>
      </c>
      <c r="R6" s="43"/>
      <c r="S6" s="43"/>
    </row>
    <row r="7" spans="1:19" ht="38.25" x14ac:dyDescent="0.25">
      <c r="A7" s="30">
        <v>10417</v>
      </c>
      <c r="B7" s="31" t="s">
        <v>17</v>
      </c>
      <c r="C7" s="38" t="s">
        <v>18</v>
      </c>
      <c r="D7" s="33"/>
      <c r="E7" s="33"/>
      <c r="F7" s="34" t="s">
        <v>1</v>
      </c>
      <c r="G7" s="35"/>
      <c r="H7" s="14">
        <v>1000</v>
      </c>
      <c r="I7" s="35"/>
      <c r="J7" s="14"/>
      <c r="K7" s="35"/>
      <c r="L7" s="35"/>
      <c r="M7" s="35"/>
      <c r="N7" s="35"/>
      <c r="O7" s="36">
        <f t="shared" si="0"/>
        <v>1000</v>
      </c>
      <c r="P7" s="16"/>
      <c r="Q7" s="37">
        <f t="shared" si="1"/>
        <v>0</v>
      </c>
      <c r="R7" s="43"/>
      <c r="S7" s="43"/>
    </row>
    <row r="8" spans="1:19" ht="38.25" x14ac:dyDescent="0.25">
      <c r="A8" s="30">
        <v>10419</v>
      </c>
      <c r="B8" s="31" t="s">
        <v>19</v>
      </c>
      <c r="C8" s="38" t="s">
        <v>20</v>
      </c>
      <c r="D8" s="33"/>
      <c r="E8" s="33"/>
      <c r="F8" s="34" t="s">
        <v>1</v>
      </c>
      <c r="G8" s="35"/>
      <c r="H8" s="14">
        <v>1000</v>
      </c>
      <c r="I8" s="35">
        <v>13000</v>
      </c>
      <c r="J8" s="14"/>
      <c r="K8" s="35"/>
      <c r="L8" s="35"/>
      <c r="M8" s="35"/>
      <c r="N8" s="35"/>
      <c r="O8" s="36">
        <f t="shared" si="0"/>
        <v>14000</v>
      </c>
      <c r="P8" s="16"/>
      <c r="Q8" s="37">
        <f t="shared" si="1"/>
        <v>0</v>
      </c>
      <c r="R8" s="43"/>
      <c r="S8" s="43"/>
    </row>
    <row r="9" spans="1:19" ht="25.5" x14ac:dyDescent="0.25">
      <c r="A9" s="30">
        <v>10431</v>
      </c>
      <c r="B9" s="31" t="s">
        <v>21</v>
      </c>
      <c r="C9" s="38" t="s">
        <v>22</v>
      </c>
      <c r="D9" s="33"/>
      <c r="E9" s="33"/>
      <c r="F9" s="34" t="s">
        <v>1</v>
      </c>
      <c r="G9" s="35"/>
      <c r="H9" s="14">
        <v>2500</v>
      </c>
      <c r="I9" s="35">
        <v>13650</v>
      </c>
      <c r="J9" s="14"/>
      <c r="K9" s="35"/>
      <c r="L9" s="35"/>
      <c r="M9" s="35">
        <v>100</v>
      </c>
      <c r="N9" s="35"/>
      <c r="O9" s="36">
        <f t="shared" si="0"/>
        <v>16250</v>
      </c>
      <c r="P9" s="16"/>
      <c r="Q9" s="37">
        <f t="shared" si="1"/>
        <v>0</v>
      </c>
      <c r="R9" s="43"/>
      <c r="S9" s="43"/>
    </row>
    <row r="10" spans="1:19" ht="25.5" x14ac:dyDescent="0.25">
      <c r="A10" s="30">
        <v>10432</v>
      </c>
      <c r="B10" s="31" t="s">
        <v>23</v>
      </c>
      <c r="C10" s="38" t="s">
        <v>24</v>
      </c>
      <c r="D10" s="33"/>
      <c r="E10" s="33"/>
      <c r="F10" s="34" t="s">
        <v>1</v>
      </c>
      <c r="G10" s="35"/>
      <c r="H10" s="14">
        <v>2500</v>
      </c>
      <c r="I10" s="35">
        <v>13000</v>
      </c>
      <c r="J10" s="14"/>
      <c r="K10" s="35"/>
      <c r="L10" s="35"/>
      <c r="M10" s="35">
        <v>100</v>
      </c>
      <c r="N10" s="35"/>
      <c r="O10" s="36">
        <f t="shared" si="0"/>
        <v>15600</v>
      </c>
      <c r="P10" s="16"/>
      <c r="Q10" s="37">
        <f t="shared" si="1"/>
        <v>0</v>
      </c>
      <c r="R10" s="43"/>
      <c r="S10" s="43"/>
    </row>
    <row r="11" spans="1:19" ht="25.5" x14ac:dyDescent="0.25">
      <c r="A11" s="30">
        <v>10439</v>
      </c>
      <c r="B11" s="31" t="s">
        <v>25</v>
      </c>
      <c r="C11" s="38" t="s">
        <v>26</v>
      </c>
      <c r="D11" s="33"/>
      <c r="E11" s="33"/>
      <c r="F11" s="34" t="s">
        <v>1</v>
      </c>
      <c r="G11" s="35"/>
      <c r="H11" s="14">
        <v>2000</v>
      </c>
      <c r="I11" s="35">
        <v>1000</v>
      </c>
      <c r="J11" s="14"/>
      <c r="K11" s="35"/>
      <c r="L11" s="35"/>
      <c r="M11" s="35"/>
      <c r="N11" s="35"/>
      <c r="O11" s="36">
        <f t="shared" si="0"/>
        <v>3000</v>
      </c>
      <c r="P11" s="16"/>
      <c r="Q11" s="37">
        <f t="shared" si="1"/>
        <v>0</v>
      </c>
      <c r="R11" s="43"/>
      <c r="S11" s="43"/>
    </row>
    <row r="12" spans="1:19" ht="38.25" x14ac:dyDescent="0.25">
      <c r="A12" s="30">
        <v>10440</v>
      </c>
      <c r="B12" s="31" t="s">
        <v>59</v>
      </c>
      <c r="C12" s="38" t="s">
        <v>60</v>
      </c>
      <c r="D12" s="33"/>
      <c r="E12" s="33"/>
      <c r="F12" s="34" t="s">
        <v>1</v>
      </c>
      <c r="G12" s="35"/>
      <c r="H12" s="14"/>
      <c r="I12" s="35">
        <v>2000</v>
      </c>
      <c r="J12" s="14"/>
      <c r="K12" s="35"/>
      <c r="L12" s="35"/>
      <c r="M12" s="35"/>
      <c r="N12" s="35"/>
      <c r="O12" s="36">
        <f t="shared" si="0"/>
        <v>2000</v>
      </c>
      <c r="P12" s="16"/>
      <c r="Q12" s="37">
        <f t="shared" si="1"/>
        <v>0</v>
      </c>
      <c r="R12" s="43"/>
      <c r="S12" s="43"/>
    </row>
    <row r="13" spans="1:19" ht="51" x14ac:dyDescent="0.25">
      <c r="A13" s="30">
        <v>10448</v>
      </c>
      <c r="B13" s="31" t="s">
        <v>27</v>
      </c>
      <c r="C13" s="38" t="s">
        <v>28</v>
      </c>
      <c r="D13" s="33"/>
      <c r="E13" s="33"/>
      <c r="F13" s="34" t="s">
        <v>1</v>
      </c>
      <c r="G13" s="35"/>
      <c r="H13" s="14">
        <v>500</v>
      </c>
      <c r="I13" s="35"/>
      <c r="J13" s="14"/>
      <c r="K13" s="35"/>
      <c r="L13" s="35">
        <v>500</v>
      </c>
      <c r="M13" s="35"/>
      <c r="N13" s="35"/>
      <c r="O13" s="36">
        <f t="shared" si="0"/>
        <v>1000</v>
      </c>
      <c r="P13" s="16"/>
      <c r="Q13" s="37">
        <f t="shared" si="1"/>
        <v>0</v>
      </c>
      <c r="R13" s="43"/>
      <c r="S13" s="43"/>
    </row>
    <row r="14" spans="1:19" ht="51" x14ac:dyDescent="0.25">
      <c r="A14" s="30">
        <v>10455</v>
      </c>
      <c r="B14" s="31" t="s">
        <v>15</v>
      </c>
      <c r="C14" s="32" t="s">
        <v>16</v>
      </c>
      <c r="D14" s="33"/>
      <c r="E14" s="33"/>
      <c r="F14" s="34" t="s">
        <v>1</v>
      </c>
      <c r="G14" s="35"/>
      <c r="H14" s="14">
        <v>2</v>
      </c>
      <c r="I14" s="35"/>
      <c r="J14" s="14"/>
      <c r="K14" s="35"/>
      <c r="L14" s="35"/>
      <c r="M14" s="35"/>
      <c r="N14" s="35"/>
      <c r="O14" s="36">
        <f t="shared" si="0"/>
        <v>2</v>
      </c>
      <c r="P14" s="16"/>
      <c r="Q14" s="37">
        <f t="shared" si="1"/>
        <v>0</v>
      </c>
      <c r="R14" s="43"/>
      <c r="S14" s="43"/>
    </row>
    <row r="15" spans="1:19" ht="51" x14ac:dyDescent="0.25">
      <c r="A15" s="30">
        <v>10458</v>
      </c>
      <c r="B15" s="31" t="s">
        <v>29</v>
      </c>
      <c r="C15" s="38" t="s">
        <v>30</v>
      </c>
      <c r="D15" s="33"/>
      <c r="E15" s="33"/>
      <c r="F15" s="34" t="s">
        <v>1</v>
      </c>
      <c r="G15" s="35"/>
      <c r="H15" s="14">
        <v>500</v>
      </c>
      <c r="I15" s="35"/>
      <c r="J15" s="14"/>
      <c r="K15" s="35"/>
      <c r="L15" s="35"/>
      <c r="M15" s="35"/>
      <c r="N15" s="35"/>
      <c r="O15" s="36">
        <f t="shared" si="0"/>
        <v>500</v>
      </c>
      <c r="P15" s="16"/>
      <c r="Q15" s="37">
        <f t="shared" si="1"/>
        <v>0</v>
      </c>
      <c r="R15" s="43"/>
      <c r="S15" s="43"/>
    </row>
    <row r="16" spans="1:19" ht="25.5" x14ac:dyDescent="0.25">
      <c r="A16" s="30">
        <v>10753</v>
      </c>
      <c r="B16" s="39" t="s">
        <v>36</v>
      </c>
      <c r="C16" s="39" t="s">
        <v>37</v>
      </c>
      <c r="D16" s="33"/>
      <c r="E16" s="33"/>
      <c r="F16" s="34" t="s">
        <v>1</v>
      </c>
      <c r="G16" s="35"/>
      <c r="H16" s="14"/>
      <c r="I16" s="35"/>
      <c r="J16" s="14"/>
      <c r="K16" s="35">
        <v>600</v>
      </c>
      <c r="L16" s="35">
        <v>100</v>
      </c>
      <c r="M16" s="35"/>
      <c r="N16" s="35"/>
      <c r="O16" s="36">
        <f t="shared" si="0"/>
        <v>700</v>
      </c>
      <c r="P16" s="16"/>
      <c r="Q16" s="37">
        <f t="shared" si="1"/>
        <v>0</v>
      </c>
      <c r="R16" s="43"/>
      <c r="S16" s="43"/>
    </row>
    <row r="17" spans="1:19" ht="25.5" x14ac:dyDescent="0.25">
      <c r="A17" s="30">
        <v>10754</v>
      </c>
      <c r="B17" s="39" t="s">
        <v>36</v>
      </c>
      <c r="C17" s="39" t="s">
        <v>38</v>
      </c>
      <c r="D17" s="33"/>
      <c r="E17" s="33"/>
      <c r="F17" s="34" t="s">
        <v>1</v>
      </c>
      <c r="G17" s="35"/>
      <c r="H17" s="14"/>
      <c r="I17" s="35"/>
      <c r="J17" s="14"/>
      <c r="K17" s="35">
        <v>1000</v>
      </c>
      <c r="L17" s="35">
        <v>300</v>
      </c>
      <c r="M17" s="35"/>
      <c r="N17" s="35"/>
      <c r="O17" s="36">
        <f t="shared" si="0"/>
        <v>1300</v>
      </c>
      <c r="P17" s="16"/>
      <c r="Q17" s="37">
        <f t="shared" si="1"/>
        <v>0</v>
      </c>
      <c r="R17" s="43"/>
      <c r="S17" s="43"/>
    </row>
    <row r="18" spans="1:19" ht="25.5" x14ac:dyDescent="0.25">
      <c r="A18" s="30">
        <v>10840</v>
      </c>
      <c r="B18" s="40" t="s">
        <v>33</v>
      </c>
      <c r="C18" s="38" t="s">
        <v>34</v>
      </c>
      <c r="D18" s="33"/>
      <c r="E18" s="33"/>
      <c r="F18" s="34" t="s">
        <v>1</v>
      </c>
      <c r="G18" s="35"/>
      <c r="H18" s="14">
        <v>1</v>
      </c>
      <c r="I18" s="35"/>
      <c r="J18" s="14"/>
      <c r="K18" s="35"/>
      <c r="L18" s="35"/>
      <c r="M18" s="35"/>
      <c r="N18" s="35"/>
      <c r="O18" s="36">
        <f t="shared" si="0"/>
        <v>1</v>
      </c>
      <c r="P18" s="16"/>
      <c r="Q18" s="37">
        <f t="shared" si="1"/>
        <v>0</v>
      </c>
      <c r="R18" s="43"/>
      <c r="S18" s="43"/>
    </row>
    <row r="19" spans="1:19" ht="25.5" x14ac:dyDescent="0.25">
      <c r="A19" s="30">
        <v>10841</v>
      </c>
      <c r="B19" s="40" t="s">
        <v>35</v>
      </c>
      <c r="C19" s="38" t="s">
        <v>14</v>
      </c>
      <c r="D19" s="33"/>
      <c r="E19" s="33"/>
      <c r="F19" s="34" t="s">
        <v>1</v>
      </c>
      <c r="G19" s="35"/>
      <c r="H19" s="14">
        <v>1</v>
      </c>
      <c r="I19" s="35">
        <v>2</v>
      </c>
      <c r="J19" s="14"/>
      <c r="K19" s="35"/>
      <c r="L19" s="35"/>
      <c r="M19" s="35"/>
      <c r="N19" s="35"/>
      <c r="O19" s="36">
        <f t="shared" si="0"/>
        <v>3</v>
      </c>
      <c r="P19" s="16"/>
      <c r="Q19" s="37">
        <f t="shared" si="1"/>
        <v>0</v>
      </c>
      <c r="R19" s="43"/>
      <c r="S19" s="43"/>
    </row>
    <row r="20" spans="1:19" ht="25.5" x14ac:dyDescent="0.25">
      <c r="A20" s="30">
        <v>10854</v>
      </c>
      <c r="B20" s="39" t="s">
        <v>39</v>
      </c>
      <c r="C20" s="39" t="s">
        <v>40</v>
      </c>
      <c r="D20" s="33"/>
      <c r="E20" s="33"/>
      <c r="F20" s="34" t="s">
        <v>1</v>
      </c>
      <c r="G20" s="35"/>
      <c r="H20" s="14"/>
      <c r="I20" s="35"/>
      <c r="J20" s="14"/>
      <c r="K20" s="35"/>
      <c r="L20" s="35">
        <v>2</v>
      </c>
      <c r="M20" s="35"/>
      <c r="N20" s="35"/>
      <c r="O20" s="36">
        <f t="shared" si="0"/>
        <v>2</v>
      </c>
      <c r="P20" s="16"/>
      <c r="Q20" s="37">
        <f t="shared" si="1"/>
        <v>0</v>
      </c>
      <c r="R20" s="43"/>
      <c r="S20" s="43"/>
    </row>
    <row r="21" spans="1:19" ht="25.5" x14ac:dyDescent="0.25">
      <c r="A21" s="30">
        <v>10855</v>
      </c>
      <c r="B21" s="39" t="s">
        <v>36</v>
      </c>
      <c r="C21" s="39" t="s">
        <v>41</v>
      </c>
      <c r="D21" s="33"/>
      <c r="E21" s="33"/>
      <c r="F21" s="34" t="s">
        <v>1</v>
      </c>
      <c r="G21" s="35"/>
      <c r="H21" s="14"/>
      <c r="I21" s="35"/>
      <c r="J21" s="14"/>
      <c r="K21" s="35"/>
      <c r="L21" s="35">
        <v>2</v>
      </c>
      <c r="M21" s="35"/>
      <c r="N21" s="35"/>
      <c r="O21" s="36">
        <f t="shared" si="0"/>
        <v>2</v>
      </c>
      <c r="P21" s="16"/>
      <c r="Q21" s="37">
        <f t="shared" si="1"/>
        <v>0</v>
      </c>
      <c r="R21" s="43"/>
      <c r="S21" s="43"/>
    </row>
    <row r="22" spans="1:19" ht="25.5" x14ac:dyDescent="0.25">
      <c r="A22" s="30">
        <v>10856</v>
      </c>
      <c r="B22" s="39" t="s">
        <v>36</v>
      </c>
      <c r="C22" s="39" t="s">
        <v>42</v>
      </c>
      <c r="D22" s="33"/>
      <c r="E22" s="33"/>
      <c r="F22" s="34" t="s">
        <v>1</v>
      </c>
      <c r="G22" s="35"/>
      <c r="H22" s="14"/>
      <c r="I22" s="35"/>
      <c r="J22" s="14"/>
      <c r="K22" s="35"/>
      <c r="L22" s="35">
        <v>2</v>
      </c>
      <c r="M22" s="35"/>
      <c r="N22" s="35"/>
      <c r="O22" s="36">
        <f t="shared" si="0"/>
        <v>2</v>
      </c>
      <c r="P22" s="16"/>
      <c r="Q22" s="37">
        <f t="shared" si="1"/>
        <v>0</v>
      </c>
      <c r="R22" s="43"/>
      <c r="S22" s="43"/>
    </row>
    <row r="23" spans="1:19" ht="25.5" x14ac:dyDescent="0.25">
      <c r="A23" s="30">
        <v>10857</v>
      </c>
      <c r="B23" s="38" t="s">
        <v>43</v>
      </c>
      <c r="C23" s="38" t="s">
        <v>44</v>
      </c>
      <c r="D23" s="33"/>
      <c r="E23" s="33"/>
      <c r="F23" s="34" t="s">
        <v>1</v>
      </c>
      <c r="G23" s="35"/>
      <c r="H23" s="14"/>
      <c r="I23" s="35"/>
      <c r="J23" s="14"/>
      <c r="K23" s="35">
        <v>3000</v>
      </c>
      <c r="L23" s="35">
        <v>1000</v>
      </c>
      <c r="M23" s="35"/>
      <c r="N23" s="35"/>
      <c r="O23" s="36">
        <f t="shared" si="0"/>
        <v>4000</v>
      </c>
      <c r="P23" s="16"/>
      <c r="Q23" s="37">
        <f t="shared" si="1"/>
        <v>0</v>
      </c>
      <c r="R23" s="43"/>
      <c r="S23" s="43"/>
    </row>
    <row r="24" spans="1:19" ht="25.5" x14ac:dyDescent="0.25">
      <c r="A24" s="30">
        <v>10964</v>
      </c>
      <c r="B24" s="40" t="s">
        <v>31</v>
      </c>
      <c r="C24" s="41" t="s">
        <v>32</v>
      </c>
      <c r="D24" s="33"/>
      <c r="E24" s="33"/>
      <c r="F24" s="34" t="s">
        <v>1</v>
      </c>
      <c r="G24" s="35"/>
      <c r="H24" s="14">
        <v>300</v>
      </c>
      <c r="I24" s="35"/>
      <c r="J24" s="14"/>
      <c r="K24" s="35">
        <v>10</v>
      </c>
      <c r="L24" s="35">
        <v>10</v>
      </c>
      <c r="M24" s="35">
        <v>6000</v>
      </c>
      <c r="N24" s="35"/>
      <c r="O24" s="36">
        <f t="shared" si="0"/>
        <v>6320</v>
      </c>
      <c r="P24" s="16"/>
      <c r="Q24" s="37">
        <f t="shared" si="1"/>
        <v>0</v>
      </c>
      <c r="R24" s="43"/>
      <c r="S24" s="43"/>
    </row>
    <row r="25" spans="1:19" ht="25.5" x14ac:dyDescent="0.25">
      <c r="A25" s="30">
        <v>10415</v>
      </c>
      <c r="B25" s="40" t="s">
        <v>67</v>
      </c>
      <c r="C25" s="38" t="s">
        <v>71</v>
      </c>
      <c r="D25" s="33"/>
      <c r="E25" s="33"/>
      <c r="F25" s="34" t="s">
        <v>1</v>
      </c>
      <c r="G25" s="35"/>
      <c r="H25" s="35">
        <v>300</v>
      </c>
      <c r="I25" s="35"/>
      <c r="J25" s="35"/>
      <c r="K25" s="35"/>
      <c r="L25" s="35"/>
      <c r="M25" s="35"/>
      <c r="N25" s="35"/>
      <c r="O25" s="36">
        <f t="shared" si="0"/>
        <v>300</v>
      </c>
      <c r="P25" s="37"/>
      <c r="Q25" s="37">
        <f t="shared" si="1"/>
        <v>0</v>
      </c>
      <c r="R25" s="43"/>
      <c r="S25" s="43"/>
    </row>
    <row r="26" spans="1:19" ht="25.5" x14ac:dyDescent="0.25">
      <c r="A26" s="30">
        <v>11313</v>
      </c>
      <c r="B26" s="40" t="s">
        <v>68</v>
      </c>
      <c r="C26" s="41" t="s">
        <v>72</v>
      </c>
      <c r="D26" s="33"/>
      <c r="E26" s="33"/>
      <c r="F26" s="34" t="s">
        <v>1</v>
      </c>
      <c r="G26" s="35"/>
      <c r="H26" s="35">
        <v>1</v>
      </c>
      <c r="I26" s="35"/>
      <c r="J26" s="35"/>
      <c r="K26" s="35"/>
      <c r="L26" s="35"/>
      <c r="M26" s="35"/>
      <c r="N26" s="35"/>
      <c r="O26" s="36">
        <f t="shared" si="0"/>
        <v>1</v>
      </c>
      <c r="P26" s="37"/>
      <c r="Q26" s="37">
        <f t="shared" si="1"/>
        <v>0</v>
      </c>
      <c r="R26" s="43"/>
      <c r="S26" s="43"/>
    </row>
    <row r="27" spans="1:19" ht="25.5" x14ac:dyDescent="0.25">
      <c r="A27" s="30">
        <v>11487</v>
      </c>
      <c r="B27" s="40" t="s">
        <v>69</v>
      </c>
      <c r="C27" s="38" t="s">
        <v>73</v>
      </c>
      <c r="D27" s="33"/>
      <c r="E27" s="33"/>
      <c r="F27" s="34" t="s">
        <v>1</v>
      </c>
      <c r="G27" s="35"/>
      <c r="H27" s="35">
        <v>400</v>
      </c>
      <c r="I27" s="35"/>
      <c r="J27" s="35"/>
      <c r="K27" s="35"/>
      <c r="L27" s="35"/>
      <c r="M27" s="35"/>
      <c r="N27" s="35"/>
      <c r="O27" s="36">
        <f t="shared" si="0"/>
        <v>400</v>
      </c>
      <c r="P27" s="37"/>
      <c r="Q27" s="37">
        <f t="shared" si="1"/>
        <v>0</v>
      </c>
      <c r="R27" s="43"/>
      <c r="S27" s="43"/>
    </row>
    <row r="28" spans="1:19" ht="25.5" x14ac:dyDescent="0.25">
      <c r="A28" s="30">
        <v>111488</v>
      </c>
      <c r="B28" s="40" t="s">
        <v>70</v>
      </c>
      <c r="C28" s="41" t="s">
        <v>74</v>
      </c>
      <c r="D28" s="33"/>
      <c r="E28" s="33"/>
      <c r="F28" s="34" t="s">
        <v>1</v>
      </c>
      <c r="G28" s="35"/>
      <c r="H28" s="35">
        <v>400</v>
      </c>
      <c r="I28" s="35"/>
      <c r="J28" s="35"/>
      <c r="K28" s="35"/>
      <c r="L28" s="35"/>
      <c r="M28" s="35"/>
      <c r="N28" s="35"/>
      <c r="O28" s="36">
        <f t="shared" si="0"/>
        <v>400</v>
      </c>
      <c r="P28" s="37"/>
      <c r="Q28" s="37">
        <f t="shared" si="1"/>
        <v>0</v>
      </c>
      <c r="R28" s="43"/>
      <c r="S28" s="43"/>
    </row>
    <row r="29" spans="1:19" ht="25.5" x14ac:dyDescent="0.25">
      <c r="A29" s="30">
        <v>11489</v>
      </c>
      <c r="B29" s="40" t="s">
        <v>75</v>
      </c>
      <c r="C29" s="41" t="s">
        <v>76</v>
      </c>
      <c r="D29" s="33"/>
      <c r="E29" s="33"/>
      <c r="F29" s="34" t="s">
        <v>1</v>
      </c>
      <c r="G29" s="35"/>
      <c r="H29" s="35"/>
      <c r="I29" s="35">
        <v>2</v>
      </c>
      <c r="J29" s="35"/>
      <c r="K29" s="35"/>
      <c r="L29" s="35"/>
      <c r="M29" s="35"/>
      <c r="N29" s="35"/>
      <c r="O29" s="36">
        <f t="shared" si="0"/>
        <v>2</v>
      </c>
      <c r="P29" s="37"/>
      <c r="Q29" s="37">
        <f t="shared" si="1"/>
        <v>0</v>
      </c>
      <c r="R29" s="43"/>
      <c r="S29" s="43"/>
    </row>
    <row r="30" spans="1:19" ht="25.5" x14ac:dyDescent="0.25">
      <c r="A30" s="30">
        <v>11490</v>
      </c>
      <c r="B30" s="40" t="s">
        <v>77</v>
      </c>
      <c r="C30" s="38" t="s">
        <v>78</v>
      </c>
      <c r="D30" s="33"/>
      <c r="E30" s="33"/>
      <c r="F30" s="34" t="s">
        <v>1</v>
      </c>
      <c r="G30" s="35"/>
      <c r="H30" s="35"/>
      <c r="I30" s="35">
        <v>2000</v>
      </c>
      <c r="J30" s="35"/>
      <c r="K30" s="35"/>
      <c r="L30" s="35"/>
      <c r="M30" s="35"/>
      <c r="N30" s="35"/>
      <c r="O30" s="36">
        <f t="shared" si="0"/>
        <v>2000</v>
      </c>
      <c r="P30" s="37"/>
      <c r="Q30" s="37">
        <f t="shared" si="1"/>
        <v>0</v>
      </c>
      <c r="R30" s="43"/>
      <c r="S30" s="43"/>
    </row>
    <row r="31" spans="1:19" ht="25.5" x14ac:dyDescent="0.25">
      <c r="A31" s="30">
        <v>11491</v>
      </c>
      <c r="B31" s="40" t="s">
        <v>79</v>
      </c>
      <c r="C31" s="41" t="s">
        <v>80</v>
      </c>
      <c r="D31" s="33"/>
      <c r="E31" s="33"/>
      <c r="F31" s="34" t="s">
        <v>1</v>
      </c>
      <c r="G31" s="35"/>
      <c r="H31" s="35"/>
      <c r="I31" s="35">
        <v>1000</v>
      </c>
      <c r="J31" s="35"/>
      <c r="K31" s="35"/>
      <c r="L31" s="35"/>
      <c r="M31" s="35"/>
      <c r="N31" s="35"/>
      <c r="O31" s="36">
        <f t="shared" si="0"/>
        <v>1000</v>
      </c>
      <c r="P31" s="37"/>
      <c r="Q31" s="37">
        <f t="shared" si="1"/>
        <v>0</v>
      </c>
      <c r="R31" s="43"/>
      <c r="S31" s="43"/>
    </row>
    <row r="32" spans="1:19" x14ac:dyDescent="0.25">
      <c r="G32" s="6"/>
      <c r="H32" s="6"/>
      <c r="I32" s="6"/>
      <c r="J32" s="6"/>
      <c r="K32" s="6"/>
      <c r="L32" s="6"/>
      <c r="M32" s="6"/>
      <c r="N32" s="6"/>
      <c r="O32" s="12"/>
      <c r="P32" s="12" t="s">
        <v>56</v>
      </c>
      <c r="Q32" s="12">
        <f>SUM(Q5:Q31)</f>
        <v>0</v>
      </c>
      <c r="S32" s="43"/>
    </row>
    <row r="33" spans="7:17" x14ac:dyDescent="0.25">
      <c r="G33" s="6"/>
      <c r="H33" s="6"/>
      <c r="I33" s="6"/>
      <c r="J33" s="6"/>
      <c r="K33" s="6"/>
      <c r="L33" s="6"/>
      <c r="M33" s="6"/>
      <c r="N33" s="6"/>
      <c r="O33" s="9"/>
      <c r="P33" s="9" t="s">
        <v>57</v>
      </c>
      <c r="Q33" s="9">
        <f>Q32*0.25</f>
        <v>0</v>
      </c>
    </row>
    <row r="34" spans="7:17" x14ac:dyDescent="0.25">
      <c r="G34" s="6"/>
      <c r="H34" s="6"/>
      <c r="I34" s="6"/>
      <c r="J34" s="6"/>
      <c r="K34" s="6"/>
      <c r="L34" s="6"/>
      <c r="M34" s="6"/>
      <c r="N34" s="6"/>
      <c r="O34" s="8"/>
      <c r="P34" s="8" t="s">
        <v>58</v>
      </c>
      <c r="Q34" s="8">
        <f>Q32+Q33</f>
        <v>0</v>
      </c>
    </row>
  </sheetData>
  <sortState xmlns:xlrd2="http://schemas.microsoft.com/office/spreadsheetml/2017/richdata2" ref="A5:Q36">
    <sortCondition ref="A5:A36"/>
  </sortState>
  <mergeCells count="4">
    <mergeCell ref="O2:Q3"/>
    <mergeCell ref="C2:N2"/>
    <mergeCell ref="C3:F3"/>
    <mergeCell ref="R4:S4"/>
  </mergeCells>
  <dataValidations count="1">
    <dataValidation allowBlank="1" showInputMessage="1" showErrorMessage="1" error="Cijena mora biti iskazana na dvije decimale!!!" prompt="Molimo da jediničnu cijenu upisujete isključivo na dvije decimale!!!!!" sqref="P5:P31" xr:uid="{00000000-0002-0000-0000-000000000000}"/>
  </dataValidations>
  <pageMargins left="0.39370078740157483" right="0.39370078740157483" top="0.39370078740157483" bottom="0.39370078740157483" header="0.19685039370078741" footer="0.19685039370078741"/>
  <pageSetup paperSize="9" fitToHeight="0" orientation="portrait" r:id="rId1"/>
  <headerFooter>
    <oddHeader>&amp;L&amp;"-,Italic"&amp;8&amp;F&amp;C&amp;"-,Italic"&amp;8&amp;A&amp;R&amp;"-,Italic"&amp;8&amp;P /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03-2</vt:lpstr>
      <vt:lpstr>'03-2'!Ispis_naslova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zzz</dc:creator>
  <cp:lastModifiedBy>zzz</cp:lastModifiedBy>
  <cp:lastPrinted>2020-01-11T11:17:15Z</cp:lastPrinted>
  <dcterms:created xsi:type="dcterms:W3CDTF">2011-01-17T11:18:51Z</dcterms:created>
  <dcterms:modified xsi:type="dcterms:W3CDTF">2023-01-10T11:47:32Z</dcterms:modified>
</cp:coreProperties>
</file>