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306aio\Documents\JAVNA NABAVA 2023\05 DIJAGNOSTIČKI TESTOVI\"/>
    </mc:Choice>
  </mc:AlternateContent>
  <xr:revisionPtr revIDLastSave="0" documentId="8_{E98C9661-C07B-493D-B176-F1DA72A2A3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5-1" sheetId="2" r:id="rId1"/>
  </sheets>
  <definedNames>
    <definedName name="_xlnm.Print_Titles" localSheetId="0">'05-1'!$5:$5</definedName>
  </definedNames>
  <calcPr calcId="191029"/>
</workbook>
</file>

<file path=xl/calcChain.xml><?xml version="1.0" encoding="utf-8"?>
<calcChain xmlns="http://schemas.openxmlformats.org/spreadsheetml/2006/main">
  <c r="Q21" i="2" l="1"/>
  <c r="Q20" i="2"/>
  <c r="O20" i="2"/>
  <c r="O19" i="2" l="1"/>
  <c r="Q19" i="2"/>
  <c r="O17" i="2" l="1"/>
  <c r="Q17" i="2" s="1"/>
  <c r="O18" i="2"/>
  <c r="Q18" i="2" s="1"/>
  <c r="O7" i="2"/>
  <c r="Q7" i="2" s="1"/>
  <c r="O8" i="2"/>
  <c r="Q8" i="2" s="1"/>
  <c r="O9" i="2"/>
  <c r="Q9" i="2" s="1"/>
  <c r="O10" i="2"/>
  <c r="Q10" i="2" s="1"/>
  <c r="O11" i="2"/>
  <c r="Q11" i="2" s="1"/>
  <c r="O12" i="2"/>
  <c r="Q12" i="2" s="1"/>
  <c r="O13" i="2"/>
  <c r="Q13" i="2" s="1"/>
  <c r="O14" i="2"/>
  <c r="Q14" i="2" s="1"/>
  <c r="O15" i="2"/>
  <c r="Q15" i="2" s="1"/>
  <c r="O16" i="2"/>
  <c r="Q16" i="2" s="1"/>
  <c r="O6" i="2"/>
  <c r="Q6" i="2" s="1"/>
  <c r="Q22" i="2" l="1"/>
  <c r="Q23" i="2" l="1"/>
</calcChain>
</file>

<file path=xl/sharedStrings.xml><?xml version="1.0" encoding="utf-8"?>
<sst xmlns="http://schemas.openxmlformats.org/spreadsheetml/2006/main" count="81" uniqueCount="60">
  <si>
    <t>TEHNIČKO DOBAVNI UVJETI</t>
  </si>
  <si>
    <t>kom</t>
  </si>
  <si>
    <t>JM</t>
  </si>
  <si>
    <t>Jedinična cijena</t>
  </si>
  <si>
    <t>Ukupni  iznos</t>
  </si>
  <si>
    <t>Proizvođač</t>
  </si>
  <si>
    <t>Naziv proizvoda</t>
  </si>
  <si>
    <t>PREDMET NABAVE</t>
  </si>
  <si>
    <t>Bio disc E (Optohin)</t>
  </si>
  <si>
    <t>50 diskova za identifikaciju Strepto.pneumoniae, certifikat kvalitete</t>
  </si>
  <si>
    <t>Bio disc O (Oksidaza)</t>
  </si>
  <si>
    <t>Diskovi oxidaza testa, pakiranje 50 diskova, certifikat kvalitete</t>
  </si>
  <si>
    <t>Noro virus,test</t>
  </si>
  <si>
    <t xml:space="preserve">Rota i adeno virusi, rapid test, kvalitat. </t>
  </si>
  <si>
    <t>Brzi testovi za kvalit.određivanje rota i adeno virusa u stolici, upute za siguran rad na hrvatskom jeziku, pakiranje 20 testova</t>
  </si>
  <si>
    <t>Kemijski indikator trakice za suhu sterilizaciju</t>
  </si>
  <si>
    <t>Kemijski indikator trakice za sterilizaciju suhom toplinom, pojedinačne test trakice, upute za siguran rad na hrvatskom jeziku, ad 250 trakica</t>
  </si>
  <si>
    <t xml:space="preserve">Kemijski indikator naljepnice za suhu sterilizaciju </t>
  </si>
  <si>
    <t>Kemijski indikator naljepnice za suhu sterilizaciju,  upute za siguran rad na hrvatskom jeziku, rola od  1000 komada</t>
  </si>
  <si>
    <t>Kemijski multi parametarski indikator za parnu sterilizaciju na 121°C i 135°C</t>
  </si>
  <si>
    <t xml:space="preserve">Kemijski multi parametarski indikator za parnu sterilizaciju na 121°C i 135°, Klasa 5, pojedinačne test trakice, upute za siguran rad na hrvatskom jeziku, Pakiranje od 250 trakica </t>
  </si>
  <si>
    <t>DIJAGNOSTIČKI TESTOVI</t>
  </si>
  <si>
    <t>MIKROBIOLOŠKI TESTOVI</t>
  </si>
  <si>
    <t>Helicobacter pylori test</t>
  </si>
  <si>
    <t>GRUPA</t>
  </si>
  <si>
    <t>ŠIFRA</t>
  </si>
  <si>
    <t>SZP</t>
  </si>
  <si>
    <t>SZE</t>
  </si>
  <si>
    <t>MKB</t>
  </si>
  <si>
    <t>ŠKO</t>
  </si>
  <si>
    <t>JZ</t>
  </si>
  <si>
    <t>ZJZ</t>
  </si>
  <si>
    <t>NETTO</t>
  </si>
  <si>
    <t>PDV</t>
  </si>
  <si>
    <t>BRUTTO</t>
  </si>
  <si>
    <t>Clostridium difficile toxin A i B</t>
  </si>
  <si>
    <t>kol</t>
  </si>
  <si>
    <t xml:space="preserve">NAZIV               </t>
  </si>
  <si>
    <t>količina</t>
  </si>
  <si>
    <t>05</t>
  </si>
  <si>
    <t>05-1</t>
  </si>
  <si>
    <t>HE-PŽ</t>
  </si>
  <si>
    <t>HE-PC</t>
  </si>
  <si>
    <t>DDD</t>
  </si>
  <si>
    <t>Mini-system paragreen</t>
  </si>
  <si>
    <t>Filtracija i koncentracija crijevnih  parazita 150 tests</t>
  </si>
  <si>
    <t>Astrovirus</t>
  </si>
  <si>
    <t>pakiranje 25 testova</t>
  </si>
  <si>
    <t>pak</t>
  </si>
  <si>
    <t>Confirmation of Listeria monocytogenes</t>
  </si>
  <si>
    <t>pakiranje 18 testova</t>
  </si>
  <si>
    <t>Testovi za gripu A+B</t>
  </si>
  <si>
    <t>PRILOG 2a: TROŠKOVNIK</t>
  </si>
  <si>
    <t>Test za određivanje noro virusa u stolici,pakiranje od 25 testova</t>
  </si>
  <si>
    <t>Test za dokaz toksina A i B Clostridium difficile iz stolice, pakiranje od 25 testova</t>
  </si>
  <si>
    <t>test traka u blister pakovanju za dokaz H.pylori iz stolice, pakiranje 20 testova</t>
  </si>
  <si>
    <t>Strep B card</t>
  </si>
  <si>
    <t>pakiranje 50 testova, brzi test</t>
  </si>
  <si>
    <t>Reagens kisele fosfataze</t>
  </si>
  <si>
    <t>za dokazivanje klostridija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</si>
</sst>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1"/>
      <name val="Times New Roman"/>
      <family val="1"/>
      <charset val="238"/>
    </font>
    <font>
      <sz val="8"/>
      <color rgb="FFFF0000"/>
      <name val="Arial Narrow"/>
      <family val="2"/>
      <charset val="238"/>
    </font>
    <font>
      <b/>
      <sz val="1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1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5" fillId="0" borderId="0"/>
    <xf numFmtId="0" fontId="20" fillId="0" borderId="0"/>
  </cellStyleXfs>
  <cellXfs count="44">
    <xf numFmtId="0" fontId="0" fillId="0" borderId="0" xfId="0"/>
    <xf numFmtId="4" fontId="21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1" fillId="33" borderId="12" xfId="0" applyNumberFormat="1" applyFont="1" applyFill="1" applyBorder="1" applyAlignment="1">
      <alignment vertical="center"/>
    </xf>
    <xf numFmtId="49" fontId="22" fillId="33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3" fontId="2" fillId="35" borderId="13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13" xfId="42" applyFont="1" applyBorder="1" applyAlignment="1">
      <alignment horizontal="center" vertical="center" wrapText="1"/>
    </xf>
    <xf numFmtId="3" fontId="2" fillId="36" borderId="13" xfId="0" applyNumberFormat="1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right" vertical="center" wrapText="1"/>
    </xf>
    <xf numFmtId="49" fontId="22" fillId="33" borderId="13" xfId="0" applyNumberFormat="1" applyFont="1" applyFill="1" applyBorder="1" applyAlignment="1">
      <alignment vertical="center"/>
    </xf>
    <xf numFmtId="49" fontId="23" fillId="35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49" fontId="22" fillId="33" borderId="11" xfId="0" applyNumberFormat="1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left" vertical="center" wrapText="1"/>
    </xf>
    <xf numFmtId="49" fontId="22" fillId="33" borderId="13" xfId="0" applyNumberFormat="1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</cellXfs>
  <cellStyles count="45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Bilješka" xfId="37" builtinId="10" customBuiltin="1"/>
    <cellStyle name="Dobro" xfId="29" builtinId="26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38" builtinId="21" customBuiltin="1"/>
    <cellStyle name="Izračun" xfId="26" builtinId="22" customBuiltin="1"/>
    <cellStyle name="Loše" xfId="25" builtinId="27" customBuiltin="1"/>
    <cellStyle name="Naslov" xfId="39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eutralno" xfId="36" builtinId="28" customBuiltin="1"/>
    <cellStyle name="Normal 2" xfId="42" xr:uid="{00000000-0005-0000-0000-000023000000}"/>
    <cellStyle name="Normal 3" xfId="43" xr:uid="{00000000-0005-0000-0000-000024000000}"/>
    <cellStyle name="Normal 3 2" xfId="44" xr:uid="{058D994E-C7A2-4959-B6DD-F26384206E22}"/>
    <cellStyle name="Normalno" xfId="0" builtinId="0"/>
    <cellStyle name="Povezana ćelija" xfId="35" builtinId="24" customBuiltin="1"/>
    <cellStyle name="Provjera ćelije" xfId="27" builtinId="23" customBuiltin="1"/>
    <cellStyle name="Tekst objašnjenja" xfId="28" builtinId="53" customBuiltin="1"/>
    <cellStyle name="Tekst upozorenja" xfId="41" builtinId="11" customBuiltin="1"/>
    <cellStyle name="Ukupni zbroj" xfId="40" builtinId="25" customBuiltin="1"/>
    <cellStyle name="Unos" xfId="34" builtinId="20" customBuiltin="1"/>
  </cellStyles>
  <dxfs count="0"/>
  <tableStyles count="0" defaultTableStyle="TableStyleMedium9" defaultPivotStyle="PivotStyleLight16"/>
  <colors>
    <mruColors>
      <color rgb="FFFF7171"/>
      <color rgb="FFFFFF99"/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Q23"/>
  <sheetViews>
    <sheetView tabSelected="1" workbookViewId="0">
      <pane ySplit="5" topLeftCell="A6" activePane="bottomLeft" state="frozen"/>
      <selection pane="bottomLeft" activeCell="I1" sqref="H1:I1048576"/>
    </sheetView>
  </sheetViews>
  <sheetFormatPr defaultColWidth="9.140625" defaultRowHeight="12.75" x14ac:dyDescent="0.25"/>
  <cols>
    <col min="1" max="1" width="4.85546875" style="13" bestFit="1" customWidth="1"/>
    <col min="2" max="2" width="12.42578125" style="11" customWidth="1"/>
    <col min="3" max="3" width="15.5703125" style="11" customWidth="1"/>
    <col min="4" max="5" width="7.42578125" style="14" customWidth="1"/>
    <col min="6" max="6" width="4.42578125" style="15" customWidth="1"/>
    <col min="7" max="14" width="4.7109375" style="16" hidden="1" customWidth="1"/>
    <col min="15" max="15" width="5.5703125" style="16" customWidth="1"/>
    <col min="16" max="16" width="6.5703125" style="17" customWidth="1"/>
    <col min="17" max="17" width="7.42578125" style="18" customWidth="1"/>
    <col min="18" max="16384" width="9.140625" style="11"/>
  </cols>
  <sheetData>
    <row r="1" spans="1:17" s="5" customFormat="1" ht="15.75" x14ac:dyDescent="0.25">
      <c r="A1" s="22" t="s">
        <v>52</v>
      </c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8"/>
      <c r="Q1" s="7"/>
    </row>
    <row r="2" spans="1:17" s="43" customFormat="1" ht="15.75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s="9" customFormat="1" ht="25.5" x14ac:dyDescent="0.25">
      <c r="A3" s="4" t="s">
        <v>39</v>
      </c>
      <c r="B3" s="4" t="s">
        <v>7</v>
      </c>
      <c r="C3" s="40" t="s">
        <v>21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8" t="s">
        <v>31</v>
      </c>
      <c r="P3" s="38"/>
      <c r="Q3" s="38"/>
    </row>
    <row r="4" spans="1:17" s="10" customFormat="1" x14ac:dyDescent="0.25">
      <c r="A4" s="35" t="s">
        <v>40</v>
      </c>
      <c r="B4" s="35" t="s">
        <v>24</v>
      </c>
      <c r="C4" s="41" t="s">
        <v>22</v>
      </c>
      <c r="D4" s="41"/>
      <c r="E4" s="41"/>
      <c r="F4" s="41"/>
      <c r="G4" s="36" t="s">
        <v>26</v>
      </c>
      <c r="H4" s="36" t="s">
        <v>27</v>
      </c>
      <c r="I4" s="36" t="s">
        <v>28</v>
      </c>
      <c r="J4" s="36" t="s">
        <v>29</v>
      </c>
      <c r="K4" s="36" t="s">
        <v>41</v>
      </c>
      <c r="L4" s="36" t="s">
        <v>42</v>
      </c>
      <c r="M4" s="36" t="s">
        <v>43</v>
      </c>
      <c r="N4" s="36" t="s">
        <v>30</v>
      </c>
      <c r="O4" s="39"/>
      <c r="P4" s="39"/>
      <c r="Q4" s="39"/>
    </row>
    <row r="5" spans="1:17" ht="25.5" x14ac:dyDescent="0.25">
      <c r="A5" s="23" t="s">
        <v>25</v>
      </c>
      <c r="B5" s="23" t="s">
        <v>37</v>
      </c>
      <c r="C5" s="23" t="s">
        <v>0</v>
      </c>
      <c r="D5" s="24" t="s">
        <v>5</v>
      </c>
      <c r="E5" s="24" t="s">
        <v>6</v>
      </c>
      <c r="F5" s="24" t="s">
        <v>2</v>
      </c>
      <c r="G5" s="25" t="s">
        <v>36</v>
      </c>
      <c r="H5" s="25" t="s">
        <v>36</v>
      </c>
      <c r="I5" s="25" t="s">
        <v>36</v>
      </c>
      <c r="J5" s="25" t="s">
        <v>36</v>
      </c>
      <c r="K5" s="25" t="s">
        <v>36</v>
      </c>
      <c r="L5" s="25" t="s">
        <v>36</v>
      </c>
      <c r="M5" s="25" t="s">
        <v>36</v>
      </c>
      <c r="N5" s="25" t="s">
        <v>36</v>
      </c>
      <c r="O5" s="26" t="s">
        <v>38</v>
      </c>
      <c r="P5" s="27" t="s">
        <v>3</v>
      </c>
      <c r="Q5" s="26" t="s">
        <v>4</v>
      </c>
    </row>
    <row r="6" spans="1:17" ht="51" x14ac:dyDescent="0.25">
      <c r="A6" s="28">
        <v>10482</v>
      </c>
      <c r="B6" s="29" t="s">
        <v>8</v>
      </c>
      <c r="C6" s="29" t="s">
        <v>9</v>
      </c>
      <c r="D6" s="30"/>
      <c r="E6" s="30"/>
      <c r="F6" s="31" t="s">
        <v>48</v>
      </c>
      <c r="G6" s="32"/>
      <c r="H6" s="32"/>
      <c r="I6" s="32">
        <v>1</v>
      </c>
      <c r="J6" s="32"/>
      <c r="K6" s="32"/>
      <c r="L6" s="32"/>
      <c r="M6" s="32"/>
      <c r="N6" s="32"/>
      <c r="O6" s="33">
        <f>SUM(G6:N6)</f>
        <v>1</v>
      </c>
      <c r="P6" s="12"/>
      <c r="Q6" s="34">
        <f>O6*P6</f>
        <v>0</v>
      </c>
    </row>
    <row r="7" spans="1:17" ht="38.25" x14ac:dyDescent="0.25">
      <c r="A7" s="28">
        <v>10483</v>
      </c>
      <c r="B7" s="29" t="s">
        <v>10</v>
      </c>
      <c r="C7" s="29" t="s">
        <v>11</v>
      </c>
      <c r="D7" s="30"/>
      <c r="E7" s="30"/>
      <c r="F7" s="31" t="s">
        <v>48</v>
      </c>
      <c r="G7" s="32"/>
      <c r="H7" s="32">
        <v>2</v>
      </c>
      <c r="I7" s="32">
        <v>1</v>
      </c>
      <c r="J7" s="32"/>
      <c r="K7" s="32"/>
      <c r="L7" s="32"/>
      <c r="M7" s="32"/>
      <c r="N7" s="32"/>
      <c r="O7" s="33">
        <f t="shared" ref="O7:O20" si="0">SUM(G7:N7)</f>
        <v>3</v>
      </c>
      <c r="P7" s="12"/>
      <c r="Q7" s="34">
        <f t="shared" ref="Q7:Q20" si="1">O7*P7</f>
        <v>0</v>
      </c>
    </row>
    <row r="8" spans="1:17" ht="51" x14ac:dyDescent="0.25">
      <c r="A8" s="28">
        <v>10564</v>
      </c>
      <c r="B8" s="29" t="s">
        <v>12</v>
      </c>
      <c r="C8" s="29" t="s">
        <v>53</v>
      </c>
      <c r="D8" s="30"/>
      <c r="E8" s="30"/>
      <c r="F8" s="31" t="s">
        <v>48</v>
      </c>
      <c r="G8" s="32"/>
      <c r="H8" s="32"/>
      <c r="I8" s="32">
        <v>10</v>
      </c>
      <c r="J8" s="32"/>
      <c r="K8" s="32"/>
      <c r="L8" s="32"/>
      <c r="M8" s="32"/>
      <c r="N8" s="32"/>
      <c r="O8" s="33">
        <f t="shared" si="0"/>
        <v>10</v>
      </c>
      <c r="P8" s="12"/>
      <c r="Q8" s="34">
        <f t="shared" si="1"/>
        <v>0</v>
      </c>
    </row>
    <row r="9" spans="1:17" ht="76.5" x14ac:dyDescent="0.25">
      <c r="A9" s="28">
        <v>10590</v>
      </c>
      <c r="B9" s="29" t="s">
        <v>13</v>
      </c>
      <c r="C9" s="29" t="s">
        <v>14</v>
      </c>
      <c r="D9" s="30"/>
      <c r="E9" s="30"/>
      <c r="F9" s="31" t="s">
        <v>48</v>
      </c>
      <c r="G9" s="32"/>
      <c r="H9" s="32"/>
      <c r="I9" s="32">
        <v>15</v>
      </c>
      <c r="J9" s="32"/>
      <c r="K9" s="32"/>
      <c r="L9" s="32"/>
      <c r="M9" s="32"/>
      <c r="N9" s="32"/>
      <c r="O9" s="33">
        <f t="shared" si="0"/>
        <v>15</v>
      </c>
      <c r="P9" s="12"/>
      <c r="Q9" s="34">
        <f t="shared" si="1"/>
        <v>0</v>
      </c>
    </row>
    <row r="10" spans="1:17" ht="51" x14ac:dyDescent="0.25">
      <c r="A10" s="28">
        <v>10785</v>
      </c>
      <c r="B10" s="29" t="s">
        <v>35</v>
      </c>
      <c r="C10" s="29" t="s">
        <v>54</v>
      </c>
      <c r="D10" s="30"/>
      <c r="E10" s="30"/>
      <c r="F10" s="31" t="s">
        <v>48</v>
      </c>
      <c r="G10" s="32"/>
      <c r="H10" s="32"/>
      <c r="I10" s="32"/>
      <c r="J10" s="32"/>
      <c r="K10" s="32"/>
      <c r="L10" s="32"/>
      <c r="M10" s="32"/>
      <c r="N10" s="32"/>
      <c r="O10" s="33">
        <f t="shared" si="0"/>
        <v>0</v>
      </c>
      <c r="P10" s="12"/>
      <c r="Q10" s="34">
        <f t="shared" si="1"/>
        <v>0</v>
      </c>
    </row>
    <row r="11" spans="1:17" ht="89.25" x14ac:dyDescent="0.25">
      <c r="A11" s="28">
        <v>10980</v>
      </c>
      <c r="B11" s="29" t="s">
        <v>15</v>
      </c>
      <c r="C11" s="29" t="s">
        <v>16</v>
      </c>
      <c r="D11" s="30"/>
      <c r="E11" s="30"/>
      <c r="F11" s="31" t="s">
        <v>1</v>
      </c>
      <c r="G11" s="32"/>
      <c r="H11" s="32">
        <v>250</v>
      </c>
      <c r="I11" s="32"/>
      <c r="J11" s="32"/>
      <c r="K11" s="32"/>
      <c r="L11" s="32"/>
      <c r="M11" s="32"/>
      <c r="N11" s="32"/>
      <c r="O11" s="33">
        <f t="shared" si="0"/>
        <v>250</v>
      </c>
      <c r="P11" s="12"/>
      <c r="Q11" s="34">
        <f t="shared" si="1"/>
        <v>0</v>
      </c>
    </row>
    <row r="12" spans="1:17" ht="76.5" x14ac:dyDescent="0.25">
      <c r="A12" s="28">
        <v>10981</v>
      </c>
      <c r="B12" s="29" t="s">
        <v>17</v>
      </c>
      <c r="C12" s="29" t="s">
        <v>18</v>
      </c>
      <c r="D12" s="30"/>
      <c r="E12" s="30"/>
      <c r="F12" s="31" t="s">
        <v>1</v>
      </c>
      <c r="G12" s="32"/>
      <c r="H12" s="32">
        <v>2000</v>
      </c>
      <c r="I12" s="32"/>
      <c r="J12" s="32"/>
      <c r="K12" s="32"/>
      <c r="L12" s="32"/>
      <c r="M12" s="32"/>
      <c r="N12" s="32"/>
      <c r="O12" s="33">
        <f t="shared" si="0"/>
        <v>2000</v>
      </c>
      <c r="P12" s="12"/>
      <c r="Q12" s="34">
        <f t="shared" si="1"/>
        <v>0</v>
      </c>
    </row>
    <row r="13" spans="1:17" ht="102" x14ac:dyDescent="0.25">
      <c r="A13" s="28">
        <v>10982</v>
      </c>
      <c r="B13" s="29" t="s">
        <v>19</v>
      </c>
      <c r="C13" s="29" t="s">
        <v>20</v>
      </c>
      <c r="D13" s="30"/>
      <c r="E13" s="30"/>
      <c r="F13" s="31" t="s">
        <v>1</v>
      </c>
      <c r="G13" s="32"/>
      <c r="H13" s="32">
        <v>250</v>
      </c>
      <c r="I13" s="32"/>
      <c r="J13" s="32"/>
      <c r="K13" s="32"/>
      <c r="L13" s="32"/>
      <c r="M13" s="32"/>
      <c r="N13" s="32"/>
      <c r="O13" s="33">
        <f t="shared" si="0"/>
        <v>250</v>
      </c>
      <c r="P13" s="12"/>
      <c r="Q13" s="34">
        <f t="shared" si="1"/>
        <v>0</v>
      </c>
    </row>
    <row r="14" spans="1:17" ht="51" x14ac:dyDescent="0.25">
      <c r="A14" s="28">
        <v>11012</v>
      </c>
      <c r="B14" s="29" t="s">
        <v>23</v>
      </c>
      <c r="C14" s="29" t="s">
        <v>55</v>
      </c>
      <c r="D14" s="30"/>
      <c r="E14" s="30"/>
      <c r="F14" s="31" t="s">
        <v>48</v>
      </c>
      <c r="G14" s="32"/>
      <c r="H14" s="32"/>
      <c r="I14" s="32">
        <v>50</v>
      </c>
      <c r="J14" s="32"/>
      <c r="K14" s="32"/>
      <c r="L14" s="32"/>
      <c r="M14" s="32"/>
      <c r="N14" s="32"/>
      <c r="O14" s="33">
        <f t="shared" si="0"/>
        <v>50</v>
      </c>
      <c r="P14" s="12"/>
      <c r="Q14" s="34">
        <f t="shared" si="1"/>
        <v>0</v>
      </c>
    </row>
    <row r="15" spans="1:17" ht="38.25" x14ac:dyDescent="0.25">
      <c r="A15" s="28">
        <v>11375</v>
      </c>
      <c r="B15" s="29" t="s">
        <v>44</v>
      </c>
      <c r="C15" s="29" t="s">
        <v>45</v>
      </c>
      <c r="D15" s="30"/>
      <c r="E15" s="30"/>
      <c r="F15" s="31" t="s">
        <v>48</v>
      </c>
      <c r="G15" s="32"/>
      <c r="H15" s="32"/>
      <c r="I15" s="32">
        <v>4</v>
      </c>
      <c r="J15" s="32"/>
      <c r="K15" s="32"/>
      <c r="L15" s="32"/>
      <c r="M15" s="32"/>
      <c r="N15" s="32"/>
      <c r="O15" s="33">
        <f t="shared" si="0"/>
        <v>4</v>
      </c>
      <c r="P15" s="12"/>
      <c r="Q15" s="34">
        <f t="shared" si="1"/>
        <v>0</v>
      </c>
    </row>
    <row r="16" spans="1:17" ht="30" customHeight="1" x14ac:dyDescent="0.25">
      <c r="A16" s="28">
        <v>11412</v>
      </c>
      <c r="B16" s="29" t="s">
        <v>46</v>
      </c>
      <c r="C16" s="29" t="s">
        <v>47</v>
      </c>
      <c r="D16" s="30"/>
      <c r="E16" s="30"/>
      <c r="F16" s="31" t="s">
        <v>48</v>
      </c>
      <c r="G16" s="32"/>
      <c r="H16" s="32"/>
      <c r="I16" s="32">
        <v>10</v>
      </c>
      <c r="J16" s="32"/>
      <c r="K16" s="32"/>
      <c r="L16" s="32"/>
      <c r="M16" s="32"/>
      <c r="N16" s="32"/>
      <c r="O16" s="33">
        <f t="shared" si="0"/>
        <v>10</v>
      </c>
      <c r="P16" s="12"/>
      <c r="Q16" s="34">
        <f t="shared" si="1"/>
        <v>0</v>
      </c>
    </row>
    <row r="17" spans="1:17" ht="30" customHeight="1" x14ac:dyDescent="0.25">
      <c r="A17" s="28">
        <v>11422</v>
      </c>
      <c r="B17" s="29" t="s">
        <v>51</v>
      </c>
      <c r="C17" s="29" t="s">
        <v>47</v>
      </c>
      <c r="D17" s="30"/>
      <c r="E17" s="30"/>
      <c r="F17" s="31" t="s">
        <v>48</v>
      </c>
      <c r="G17" s="32"/>
      <c r="H17" s="32"/>
      <c r="I17" s="32">
        <v>10</v>
      </c>
      <c r="J17" s="32"/>
      <c r="K17" s="32"/>
      <c r="L17" s="32"/>
      <c r="M17" s="32"/>
      <c r="N17" s="32"/>
      <c r="O17" s="33">
        <f t="shared" si="0"/>
        <v>10</v>
      </c>
      <c r="P17" s="12"/>
      <c r="Q17" s="34">
        <f t="shared" si="1"/>
        <v>0</v>
      </c>
    </row>
    <row r="18" spans="1:17" ht="53.25" customHeight="1" x14ac:dyDescent="0.25">
      <c r="A18" s="28">
        <v>11423</v>
      </c>
      <c r="B18" s="37" t="s">
        <v>49</v>
      </c>
      <c r="C18" s="29" t="s">
        <v>50</v>
      </c>
      <c r="D18" s="30"/>
      <c r="E18" s="30"/>
      <c r="F18" s="31" t="s">
        <v>48</v>
      </c>
      <c r="G18" s="32"/>
      <c r="H18" s="32">
        <v>3</v>
      </c>
      <c r="I18" s="32"/>
      <c r="J18" s="32"/>
      <c r="K18" s="32"/>
      <c r="L18" s="32"/>
      <c r="M18" s="32"/>
      <c r="N18" s="32"/>
      <c r="O18" s="33">
        <f t="shared" si="0"/>
        <v>3</v>
      </c>
      <c r="P18" s="34"/>
      <c r="Q18" s="34">
        <f t="shared" si="1"/>
        <v>0</v>
      </c>
    </row>
    <row r="19" spans="1:17" ht="53.25" customHeight="1" x14ac:dyDescent="0.25">
      <c r="A19" s="28">
        <v>11508</v>
      </c>
      <c r="B19" s="37" t="s">
        <v>56</v>
      </c>
      <c r="C19" s="29" t="s">
        <v>57</v>
      </c>
      <c r="D19" s="30"/>
      <c r="E19" s="30"/>
      <c r="F19" s="31" t="s">
        <v>48</v>
      </c>
      <c r="G19" s="32"/>
      <c r="H19" s="32"/>
      <c r="I19" s="32">
        <v>10</v>
      </c>
      <c r="J19" s="32"/>
      <c r="K19" s="32"/>
      <c r="L19" s="32"/>
      <c r="M19" s="32"/>
      <c r="N19" s="32"/>
      <c r="O19" s="33">
        <f t="shared" si="0"/>
        <v>10</v>
      </c>
      <c r="P19" s="34"/>
      <c r="Q19" s="34">
        <f t="shared" si="1"/>
        <v>0</v>
      </c>
    </row>
    <row r="20" spans="1:17" ht="53.25" customHeight="1" x14ac:dyDescent="0.25">
      <c r="A20" s="28">
        <v>11522</v>
      </c>
      <c r="B20" s="37" t="s">
        <v>58</v>
      </c>
      <c r="C20" s="29" t="s">
        <v>59</v>
      </c>
      <c r="D20" s="30"/>
      <c r="E20" s="30"/>
      <c r="F20" s="31" t="s">
        <v>48</v>
      </c>
      <c r="G20" s="32"/>
      <c r="H20" s="32">
        <v>1</v>
      </c>
      <c r="I20" s="32"/>
      <c r="J20" s="32"/>
      <c r="K20" s="32"/>
      <c r="L20" s="32"/>
      <c r="M20" s="32"/>
      <c r="N20" s="32"/>
      <c r="O20" s="33">
        <f t="shared" si="0"/>
        <v>1</v>
      </c>
      <c r="P20" s="34"/>
      <c r="Q20" s="34">
        <f t="shared" si="1"/>
        <v>0</v>
      </c>
    </row>
    <row r="21" spans="1:17" x14ac:dyDescent="0.25">
      <c r="G21" s="15"/>
      <c r="H21" s="15"/>
      <c r="I21" s="15"/>
      <c r="J21" s="15"/>
      <c r="K21" s="15"/>
      <c r="L21" s="15"/>
      <c r="M21" s="15"/>
      <c r="N21" s="15"/>
      <c r="O21" s="3"/>
      <c r="P21" s="3" t="s">
        <v>32</v>
      </c>
      <c r="Q21" s="3">
        <f>SUM(Q6:Q20)</f>
        <v>0</v>
      </c>
    </row>
    <row r="22" spans="1:17" x14ac:dyDescent="0.25">
      <c r="G22" s="15"/>
      <c r="H22" s="15"/>
      <c r="I22" s="15"/>
      <c r="J22" s="15"/>
      <c r="K22" s="15"/>
      <c r="L22" s="15"/>
      <c r="M22" s="15"/>
      <c r="N22" s="15"/>
      <c r="O22" s="2"/>
      <c r="P22" s="2" t="s">
        <v>33</v>
      </c>
      <c r="Q22" s="2">
        <f>Q21*25%</f>
        <v>0</v>
      </c>
    </row>
    <row r="23" spans="1:17" x14ac:dyDescent="0.25">
      <c r="B23" s="19"/>
      <c r="E23" s="20"/>
      <c r="F23" s="21"/>
      <c r="H23" s="21"/>
      <c r="I23" s="21"/>
      <c r="K23" s="15"/>
      <c r="L23" s="15"/>
      <c r="M23" s="15"/>
      <c r="N23" s="15"/>
      <c r="O23" s="1"/>
      <c r="P23" s="1" t="s">
        <v>34</v>
      </c>
      <c r="Q23" s="1">
        <f>Q21+Q22</f>
        <v>0</v>
      </c>
    </row>
  </sheetData>
  <sortState xmlns:xlrd2="http://schemas.microsoft.com/office/spreadsheetml/2017/richdata2" ref="A6:O14">
    <sortCondition ref="A6:A14"/>
  </sortState>
  <mergeCells count="4">
    <mergeCell ref="O3:Q4"/>
    <mergeCell ref="C3:N3"/>
    <mergeCell ref="C4:F4"/>
    <mergeCell ref="A2:Q2"/>
  </mergeCells>
  <pageMargins left="0.39370078740157483" right="0.39370078740157483" top="0.39370078740157483" bottom="0.39370078740157483" header="0.19685039370078741" footer="0.19685039370078741"/>
  <pageSetup paperSize="9" scale="87" fitToHeight="0" orientation="portrait" r:id="rId1"/>
  <headerFooter>
    <oddHeader>&amp;L&amp;"-,Italic"&amp;8&amp;F&amp;C&amp;"-,Italic"&amp;8&amp;A&amp;R&amp;"-,Italic"&amp;8&amp;P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05-1</vt:lpstr>
      <vt:lpstr>'05-1'!Ispis_naslova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zzz</cp:lastModifiedBy>
  <cp:lastPrinted>2020-07-07T05:10:14Z</cp:lastPrinted>
  <dcterms:created xsi:type="dcterms:W3CDTF">2011-01-17T11:18:51Z</dcterms:created>
  <dcterms:modified xsi:type="dcterms:W3CDTF">2023-01-10T11:58:19Z</dcterms:modified>
</cp:coreProperties>
</file>