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306aio\Documents\JAVNA NABAVA 2023\07 KEMIKALIJE I REAGENSI\"/>
    </mc:Choice>
  </mc:AlternateContent>
  <xr:revisionPtr revIDLastSave="0" documentId="8_{BE152B6D-D21D-4123-9FDF-79EF40B95A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emikalije Hach" sheetId="5" r:id="rId1"/>
  </sheets>
  <definedNames>
    <definedName name="_xlnm.Print_Titles" localSheetId="0">'kemikalije Hach'!$5:$5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7" i="5" l="1"/>
  <c r="Q54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6" i="5"/>
  <c r="Q55" i="5" s="1"/>
  <c r="Q56" i="5" s="1"/>
  <c r="O49" i="5" l="1"/>
  <c r="O50" i="5"/>
  <c r="O51" i="5"/>
  <c r="O52" i="5"/>
  <c r="O53" i="5"/>
  <c r="O54" i="5"/>
  <c r="O47" i="5"/>
  <c r="O48" i="5"/>
  <c r="O46" i="5"/>
  <c r="O45" i="5"/>
  <c r="O14" i="5"/>
  <c r="O44" i="5"/>
  <c r="O43" i="5"/>
  <c r="O42" i="5"/>
  <c r="O41" i="5"/>
  <c r="O40" i="5"/>
  <c r="O37" i="5"/>
  <c r="O38" i="5"/>
  <c r="O39" i="5"/>
  <c r="O36" i="5"/>
  <c r="O35" i="5"/>
  <c r="O34" i="5"/>
  <c r="O32" i="5"/>
  <c r="O33" i="5"/>
  <c r="O7" i="5" l="1"/>
  <c r="O8" i="5"/>
  <c r="O9" i="5"/>
  <c r="O10" i="5"/>
  <c r="O11" i="5"/>
  <c r="O12" i="5"/>
  <c r="O13" i="5"/>
  <c r="O15" i="5"/>
  <c r="O16" i="5"/>
  <c r="O17" i="5"/>
  <c r="O18" i="5"/>
  <c r="O19" i="5"/>
  <c r="O21" i="5"/>
  <c r="O22" i="5"/>
  <c r="O23" i="5"/>
  <c r="O24" i="5"/>
  <c r="O25" i="5"/>
  <c r="O26" i="5"/>
  <c r="O27" i="5"/>
  <c r="O28" i="5"/>
  <c r="O29" i="5"/>
  <c r="O30" i="5"/>
  <c r="O6" i="5"/>
</calcChain>
</file>

<file path=xl/sharedStrings.xml><?xml version="1.0" encoding="utf-8"?>
<sst xmlns="http://schemas.openxmlformats.org/spreadsheetml/2006/main" count="163" uniqueCount="102">
  <si>
    <t xml:space="preserve">               NAZIV               </t>
  </si>
  <si>
    <t>TEHNIČKO DOBAVNI UVJETI</t>
  </si>
  <si>
    <t>Jedinična cijena</t>
  </si>
  <si>
    <t>Proizvođač</t>
  </si>
  <si>
    <t>Naziv proizvoda</t>
  </si>
  <si>
    <t>PREDMET NABAVE</t>
  </si>
  <si>
    <t>07</t>
  </si>
  <si>
    <t>ml</t>
  </si>
  <si>
    <t>Količina</t>
  </si>
  <si>
    <t>ŠIFRA</t>
  </si>
  <si>
    <t>GRUPA</t>
  </si>
  <si>
    <t>KEMIKALIJE I REAGENSI</t>
  </si>
  <si>
    <t>SZP</t>
  </si>
  <si>
    <t>SZE</t>
  </si>
  <si>
    <t>MKB</t>
  </si>
  <si>
    <t>ŠKO</t>
  </si>
  <si>
    <t>JZ</t>
  </si>
  <si>
    <t>ZJZ</t>
  </si>
  <si>
    <t>DDD</t>
  </si>
  <si>
    <t>Ukupni iznos</t>
  </si>
  <si>
    <t>kol</t>
  </si>
  <si>
    <t>JM</t>
  </si>
  <si>
    <t>HE-PŽ</t>
  </si>
  <si>
    <t>HE-PC</t>
  </si>
  <si>
    <t>Nitrit reagens 0 - 0.5 mg/l kao nitrit-N</t>
  </si>
  <si>
    <t>za 10 ml uzorka, pakiranje od 100 komada, za HACH-ov spektrofotometar, certifikat kvalitete</t>
  </si>
  <si>
    <t>1 pak/25 kivetnih testova, certifikat kvalitete,za HACH-ov spektrofotometar,</t>
  </si>
  <si>
    <t>1 pak/25 kivetnih testova,certifikat kvalitete, za HACH-ov spektrofotometar</t>
  </si>
  <si>
    <t>Amonia salicylate reagent</t>
  </si>
  <si>
    <t>Amonia cyanurate reagent</t>
  </si>
  <si>
    <t>Ph standard, IUPAC pH 4.005 na 25˚C, certificirani</t>
  </si>
  <si>
    <t>Pakiranje u bočici od 500 ml, da odgovara za HACH-ov pH-metar</t>
  </si>
  <si>
    <t>Ph standard, IUPAC pH 7.000 na 25˚C, certificirani</t>
  </si>
  <si>
    <t>1/25 kivetnih testova</t>
  </si>
  <si>
    <t>Standard za elektrovodljivost 0.01 M KCl</t>
  </si>
  <si>
    <t>Pakiranje u bočici od 500 ml, da odgovara za HACH-ov konduktometar</t>
  </si>
  <si>
    <t>pakiranje</t>
  </si>
  <si>
    <t>LCA 703 Multiparametarski standard za LCK 049,114,303,311,339,3580,3535,384</t>
  </si>
  <si>
    <t>LCA 704 Multiparametarski standard za LCK 153,305,311,314,340,349,383</t>
  </si>
  <si>
    <t>07-2</t>
  </si>
  <si>
    <t>kom</t>
  </si>
  <si>
    <t>pak</t>
  </si>
  <si>
    <t>LCK 339 Nitrat reagens 1-60 mg/l NO₃⁻</t>
  </si>
  <si>
    <t>LCK 304 Amonijak reagens 0,02-2,50 mg/l NH₄⁺</t>
  </si>
  <si>
    <t>Nastavci za pipete BBP065 I BBP 164 1,0 - 5,0 ml</t>
  </si>
  <si>
    <t>Nastavci za pipete 0,20-1,0 ml</t>
  </si>
  <si>
    <t>LCK 349 Fosfor 0,05-1,5 mg/l PO4-P</t>
  </si>
  <si>
    <t>LCK 350 Fosfor 2-20 mg/l PO4-P</t>
  </si>
  <si>
    <t>LCK 303 Amonijak 2 - 47 mg/l NH4-N</t>
  </si>
  <si>
    <t>LCK 305 Amonijak 1-12 mg/l NH4-N</t>
  </si>
  <si>
    <t>Nitrate-nitrogen Standard Solution 10 mg/l NO3-N</t>
  </si>
  <si>
    <t>LCA 722 test solution set for Dr.Lange pipettes</t>
  </si>
  <si>
    <t>LCK 138 ukupni organski dušik 1 - 16 mg/l</t>
  </si>
  <si>
    <t>LCK 432 0,1 - 4,0 mg/l Anionneaktivni Tensid</t>
  </si>
  <si>
    <t>LCK 338 LatoN ukupni organski dušik 20-100 mg/l TN</t>
  </si>
  <si>
    <r>
      <t>LCK 340 Nitrat reagens 5-35 mg/l NO</t>
    </r>
    <r>
      <rPr>
        <sz val="8"/>
        <rFont val="Calibri"/>
        <family val="2"/>
        <charset val="238"/>
      </rPr>
      <t>₃-N</t>
    </r>
  </si>
  <si>
    <r>
      <t>LCK 341 Nitrit reagens 0.015-0.6 mg/l  NO</t>
    </r>
    <r>
      <rPr>
        <sz val="8"/>
        <rFont val="Calibri"/>
        <family val="2"/>
        <charset val="238"/>
      </rPr>
      <t>₂</t>
    </r>
    <r>
      <rPr>
        <sz val="8"/>
        <rFont val="Arial Narrow"/>
        <family val="2"/>
        <charset val="238"/>
      </rPr>
      <t>-N</t>
    </r>
  </si>
  <si>
    <t>BOD Nutrient Buffer Pillows</t>
  </si>
  <si>
    <t>za 6 L, pakiranje 50 kom</t>
  </si>
  <si>
    <t>PRILOG 2b: TROŠKOVNIK</t>
  </si>
  <si>
    <t xml:space="preserve">Pakiranje od 100 jastučića </t>
  </si>
  <si>
    <t>Askorbinska kiselina, prah</t>
  </si>
  <si>
    <t>Bočica 50 ml za HACH-fotometar</t>
  </si>
  <si>
    <t>Alkalin cyanid reagens SCDB</t>
  </si>
  <si>
    <t>Za 10 ml uzorka, pakiranje od 100 komada, za HACH-ov fotometar, certifikat kvalitete</t>
  </si>
  <si>
    <t>DPD reagens za slobodni klor</t>
  </si>
  <si>
    <t>PAN indikator otopina 0,1%</t>
  </si>
  <si>
    <t>Pakiranje od 100 komada  za HACH-fotometar, certifikat kvalitete</t>
  </si>
  <si>
    <t>Reagens za željezo- Ferro Ver-metoda</t>
  </si>
  <si>
    <t>10-20-25 ml, pakiranje od 6 komada, HACH</t>
  </si>
  <si>
    <t>Kiveta s poklopcem, 25*95 mm</t>
  </si>
  <si>
    <t>Pakiranje od 100 komada HACH</t>
  </si>
  <si>
    <t>Bleaching 3 Reagent, PP</t>
  </si>
  <si>
    <t>AluVer 3 powder pillows</t>
  </si>
  <si>
    <t>Kalibracijski set (&lt;0.1,20,100,800 NTU, zapečaćene bočice) za HACH-ov turbidimetar model 2100 P.</t>
  </si>
  <si>
    <t>Certificirani referentni materijal za turbidimetar</t>
  </si>
  <si>
    <t>pak 100 ml</t>
  </si>
  <si>
    <t>StablCal standard 1,0NTU</t>
  </si>
  <si>
    <t>inhibitor nitrifikacije za BOD</t>
  </si>
  <si>
    <t>pakiranje od 50 ml</t>
  </si>
  <si>
    <t>LCW532 mangan</t>
  </si>
  <si>
    <t>0.005-0.5 mg/l, pipetni testovi</t>
  </si>
  <si>
    <t>LCW021 željezo</t>
  </si>
  <si>
    <t>0.005-2.00 mg/l, 50 testova</t>
  </si>
  <si>
    <t>KEMIKALIJE HAACH</t>
  </si>
  <si>
    <t>veličina 50 ml, HAACH</t>
  </si>
  <si>
    <t>Cilindar za mućkanje s plastičnim čepom</t>
  </si>
  <si>
    <t>Zasićena otopina KCl</t>
  </si>
  <si>
    <t>KCl za pH elektrode, 100ml</t>
  </si>
  <si>
    <t>sterilni, sa certifikatom, kompatibilni za Hach pipetu BB9079</t>
  </si>
  <si>
    <t>KPK 15 - 150 MG/L (LCK314)</t>
  </si>
  <si>
    <t>KPK 100 -2000 mg/l (LCK514)</t>
  </si>
  <si>
    <r>
      <t>LCK 342 Nitrit reagens 0,6-6,0 mg/l  NO</t>
    </r>
    <r>
      <rPr>
        <sz val="8"/>
        <rFont val="Calibri"/>
        <family val="2"/>
        <charset val="238"/>
      </rPr>
      <t>₂</t>
    </r>
    <r>
      <rPr>
        <sz val="8"/>
        <rFont val="Arial Narrow"/>
        <family val="2"/>
        <charset val="238"/>
      </rPr>
      <t>-N</t>
    </r>
  </si>
  <si>
    <t>LCK 333 neionski tenzidi</t>
  </si>
  <si>
    <t>LZP 341 50 mm kiveta</t>
  </si>
  <si>
    <t>pakiranje od 10 kiveta, 50 mm</t>
  </si>
  <si>
    <t>LCK 334 neionski tenzidi</t>
  </si>
  <si>
    <t>kivetni test za neionske surfaktante 0,2-6,0 mg/L</t>
  </si>
  <si>
    <t>kivetni test za neionske surfaktante 0,1-1,0 i 1-20 g/l</t>
  </si>
  <si>
    <t>NETO</t>
  </si>
  <si>
    <t>PDV</t>
  </si>
  <si>
    <t>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</si>
</sst>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9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rgb="FFFF0000"/>
      <name val="Arial Narrow"/>
      <family val="2"/>
      <charset val="238"/>
    </font>
    <font>
      <sz val="8"/>
      <color theme="1"/>
      <name val="Arial Narrow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1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</cellStyleXfs>
  <cellXfs count="60">
    <xf numFmtId="0" fontId="0" fillId="0" borderId="0" xfId="0"/>
    <xf numFmtId="49" fontId="23" fillId="33" borderId="1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49" fontId="24" fillId="3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49" fontId="23" fillId="33" borderId="10" xfId="0" applyNumberFormat="1" applyFont="1" applyFill="1" applyBorder="1" applyAlignment="1">
      <alignment horizontal="left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23" fillId="33" borderId="11" xfId="0" applyNumberFormat="1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/>
    </xf>
    <xf numFmtId="0" fontId="2" fillId="0" borderId="13" xfId="42" applyFont="1" applyBorder="1" applyAlignment="1">
      <alignment horizontal="center" vertical="center" wrapText="1"/>
    </xf>
    <xf numFmtId="0" fontId="2" fillId="0" borderId="13" xfId="42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3" fontId="2" fillId="36" borderId="13" xfId="0" applyNumberFormat="1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3" fontId="2" fillId="36" borderId="13" xfId="0" applyNumberFormat="1" applyFont="1" applyFill="1" applyBorder="1" applyAlignment="1">
      <alignment horizontal="center" vertical="center"/>
    </xf>
    <xf numFmtId="3" fontId="2" fillId="34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9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/>
    </xf>
    <xf numFmtId="0" fontId="29" fillId="36" borderId="13" xfId="0" applyFont="1" applyFill="1" applyBorder="1" applyAlignment="1">
      <alignment vertical="center"/>
    </xf>
    <xf numFmtId="0" fontId="29" fillId="36" borderId="13" xfId="0" applyFont="1" applyFill="1" applyBorder="1" applyAlignment="1">
      <alignment horizontal="center" vertical="center"/>
    </xf>
    <xf numFmtId="0" fontId="28" fillId="0" borderId="13" xfId="0" applyFont="1" applyBorder="1" applyAlignment="1">
      <alignment vertical="center"/>
    </xf>
    <xf numFmtId="49" fontId="29" fillId="0" borderId="13" xfId="0" applyNumberFormat="1" applyFont="1" applyBorder="1" applyAlignment="1">
      <alignment vertical="center"/>
    </xf>
    <xf numFmtId="49" fontId="29" fillId="0" borderId="13" xfId="0" applyNumberFormat="1" applyFont="1" applyBorder="1" applyAlignment="1">
      <alignment horizontal="center" vertical="center"/>
    </xf>
    <xf numFmtId="3" fontId="29" fillId="36" borderId="13" xfId="0" applyNumberFormat="1" applyFont="1" applyFill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22" fillId="38" borderId="13" xfId="0" applyFont="1" applyFill="1" applyBorder="1" applyAlignment="1">
      <alignment horizontal="right" vertical="center"/>
    </xf>
    <xf numFmtId="4" fontId="2" fillId="38" borderId="13" xfId="0" applyNumberFormat="1" applyFont="1" applyFill="1" applyBorder="1" applyAlignment="1">
      <alignment vertical="center"/>
    </xf>
    <xf numFmtId="4" fontId="22" fillId="38" borderId="13" xfId="0" applyNumberFormat="1" applyFont="1" applyFill="1" applyBorder="1" applyAlignment="1">
      <alignment horizontal="right" vertical="center"/>
    </xf>
    <xf numFmtId="0" fontId="2" fillId="38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3" fontId="2" fillId="35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</cellXfs>
  <cellStyles count="43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7" builtinId="10" customBuiltin="1"/>
    <cellStyle name="Dobro" xfId="29" builtinId="26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38" builtinId="21" customBuiltin="1"/>
    <cellStyle name="Izračun" xfId="26" builtinId="22" customBuiltin="1"/>
    <cellStyle name="Loše" xfId="25" builtinId="27" customBuiltin="1"/>
    <cellStyle name="Naslov" xfId="39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6" builtinId="28" customBuiltin="1"/>
    <cellStyle name="Normal 2" xfId="42" xr:uid="{00000000-0005-0000-0000-000023000000}"/>
    <cellStyle name="Normalno" xfId="0" builtinId="0"/>
    <cellStyle name="Povezana ćelija" xfId="35" builtinId="24" customBuiltin="1"/>
    <cellStyle name="Provjera ćelije" xfId="27" builtinId="23" customBuiltin="1"/>
    <cellStyle name="Tekst objašnjenja" xfId="28" builtinId="53" customBuiltin="1"/>
    <cellStyle name="Tekst upozorenja" xfId="41" builtinId="11" customBuiltin="1"/>
    <cellStyle name="Ukupni zbroj" xfId="40" builtinId="25" customBuiltin="1"/>
    <cellStyle name="Unos" xfId="34" builtinId="20" customBuiltin="1"/>
  </cellStyles>
  <dxfs count="0"/>
  <tableStyles count="0" defaultTableStyle="TableStyleMedium9" defaultPivotStyle="PivotStyleLight16"/>
  <colors>
    <mruColors>
      <color rgb="FFFF7171"/>
      <color rgb="FFFFFF99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7"/>
  <sheetViews>
    <sheetView tabSelected="1" zoomScale="110" zoomScaleNormal="110" workbookViewId="0">
      <pane ySplit="5" topLeftCell="A45" activePane="bottomLeft" state="frozen"/>
      <selection pane="bottomLeft" activeCell="E14" sqref="E14"/>
    </sheetView>
  </sheetViews>
  <sheetFormatPr defaultColWidth="9.140625" defaultRowHeight="12.75" x14ac:dyDescent="0.25"/>
  <cols>
    <col min="1" max="1" width="4.85546875" style="5" bestFit="1" customWidth="1"/>
    <col min="2" max="2" width="29.5703125" style="4" customWidth="1"/>
    <col min="3" max="3" width="18.5703125" style="4" customWidth="1"/>
    <col min="4" max="4" width="7.85546875" style="6" customWidth="1"/>
    <col min="5" max="5" width="15.85546875" style="6" customWidth="1"/>
    <col min="6" max="6" width="3.5703125" style="7" customWidth="1"/>
    <col min="7" max="7" width="4" style="8" hidden="1" customWidth="1"/>
    <col min="8" max="9" width="5" style="8" hidden="1" customWidth="1"/>
    <col min="10" max="10" width="4.28515625" style="8" hidden="1" customWidth="1"/>
    <col min="11" max="11" width="5" style="8" hidden="1" customWidth="1"/>
    <col min="12" max="12" width="5.140625" style="8" hidden="1" customWidth="1"/>
    <col min="13" max="13" width="0.140625" style="8" hidden="1" customWidth="1"/>
    <col min="14" max="14" width="5.5703125" style="8" hidden="1" customWidth="1"/>
    <col min="15" max="15" width="5.5703125" style="8" customWidth="1"/>
    <col min="16" max="16" width="6.5703125" style="9" customWidth="1"/>
    <col min="17" max="17" width="7.7109375" style="4" customWidth="1"/>
    <col min="18" max="16384" width="9.140625" style="4"/>
  </cols>
  <sheetData>
    <row r="1" spans="1:19" s="2" customFormat="1" ht="15.75" x14ac:dyDescent="0.25">
      <c r="A1" s="17" t="s">
        <v>59</v>
      </c>
      <c r="B1" s="11"/>
      <c r="C1" s="11"/>
      <c r="D1" s="12"/>
      <c r="E1" s="12"/>
      <c r="F1" s="13"/>
      <c r="G1" s="14"/>
      <c r="H1" s="14"/>
      <c r="I1" s="14"/>
      <c r="J1" s="14"/>
      <c r="K1" s="14"/>
      <c r="L1" s="14"/>
      <c r="M1" s="14"/>
      <c r="N1" s="14"/>
      <c r="O1" s="15"/>
      <c r="P1" s="16"/>
    </row>
    <row r="2" spans="1:19" ht="15.7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9" s="2" customFormat="1" x14ac:dyDescent="0.25">
      <c r="A3" s="1" t="s">
        <v>6</v>
      </c>
      <c r="B3" s="1" t="s">
        <v>5</v>
      </c>
      <c r="C3" s="20" t="s">
        <v>11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 t="s">
        <v>17</v>
      </c>
      <c r="P3" s="21"/>
      <c r="Q3" s="21"/>
    </row>
    <row r="4" spans="1:19" s="2" customFormat="1" x14ac:dyDescent="0.25">
      <c r="A4" s="1" t="s">
        <v>39</v>
      </c>
      <c r="B4" s="1" t="s">
        <v>10</v>
      </c>
      <c r="C4" s="20" t="s">
        <v>84</v>
      </c>
      <c r="D4" s="20"/>
      <c r="E4" s="20"/>
      <c r="F4" s="20"/>
      <c r="G4" s="3" t="s">
        <v>12</v>
      </c>
      <c r="H4" s="3" t="s">
        <v>13</v>
      </c>
      <c r="I4" s="3" t="s">
        <v>14</v>
      </c>
      <c r="J4" s="3" t="s">
        <v>15</v>
      </c>
      <c r="K4" s="3" t="s">
        <v>22</v>
      </c>
      <c r="L4" s="3" t="s">
        <v>23</v>
      </c>
      <c r="M4" s="3" t="s">
        <v>18</v>
      </c>
      <c r="N4" s="3" t="s">
        <v>16</v>
      </c>
      <c r="O4" s="22"/>
      <c r="P4" s="22"/>
      <c r="Q4" s="22"/>
    </row>
    <row r="5" spans="1:19" ht="38.25" x14ac:dyDescent="0.25">
      <c r="A5" s="55" t="s">
        <v>9</v>
      </c>
      <c r="B5" s="55" t="s">
        <v>0</v>
      </c>
      <c r="C5" s="55" t="s">
        <v>1</v>
      </c>
      <c r="D5" s="56" t="s">
        <v>3</v>
      </c>
      <c r="E5" s="56" t="s">
        <v>4</v>
      </c>
      <c r="F5" s="56" t="s">
        <v>21</v>
      </c>
      <c r="G5" s="57" t="s">
        <v>20</v>
      </c>
      <c r="H5" s="57" t="s">
        <v>20</v>
      </c>
      <c r="I5" s="57" t="s">
        <v>20</v>
      </c>
      <c r="J5" s="57" t="s">
        <v>20</v>
      </c>
      <c r="K5" s="57" t="s">
        <v>20</v>
      </c>
      <c r="L5" s="57" t="s">
        <v>20</v>
      </c>
      <c r="M5" s="57" t="s">
        <v>20</v>
      </c>
      <c r="N5" s="57" t="s">
        <v>20</v>
      </c>
      <c r="O5" s="58" t="s">
        <v>8</v>
      </c>
      <c r="P5" s="59" t="s">
        <v>2</v>
      </c>
      <c r="Q5" s="59" t="s">
        <v>19</v>
      </c>
    </row>
    <row r="6" spans="1:19" ht="51" x14ac:dyDescent="0.25">
      <c r="A6" s="24">
        <v>11344</v>
      </c>
      <c r="B6" s="25" t="s">
        <v>24</v>
      </c>
      <c r="C6" s="25" t="s">
        <v>25</v>
      </c>
      <c r="D6" s="26"/>
      <c r="E6" s="26"/>
      <c r="F6" s="24" t="s">
        <v>40</v>
      </c>
      <c r="G6" s="27"/>
      <c r="H6" s="27">
        <v>200</v>
      </c>
      <c r="I6" s="27"/>
      <c r="J6" s="27"/>
      <c r="K6" s="27"/>
      <c r="L6" s="27"/>
      <c r="M6" s="27"/>
      <c r="N6" s="27"/>
      <c r="O6" s="28">
        <f>SUM(G6:N6)</f>
        <v>200</v>
      </c>
      <c r="P6" s="29"/>
      <c r="Q6" s="30">
        <f>O6*P6</f>
        <v>0</v>
      </c>
      <c r="R6" s="18"/>
      <c r="S6" s="18"/>
    </row>
    <row r="7" spans="1:19" ht="38.25" x14ac:dyDescent="0.25">
      <c r="A7" s="24">
        <v>11345</v>
      </c>
      <c r="B7" s="25" t="s">
        <v>55</v>
      </c>
      <c r="C7" s="25" t="s">
        <v>26</v>
      </c>
      <c r="D7" s="26"/>
      <c r="E7" s="26"/>
      <c r="F7" s="24" t="s">
        <v>40</v>
      </c>
      <c r="G7" s="27"/>
      <c r="H7" s="27">
        <v>50</v>
      </c>
      <c r="I7" s="27"/>
      <c r="J7" s="27"/>
      <c r="K7" s="27"/>
      <c r="L7" s="27"/>
      <c r="M7" s="27"/>
      <c r="N7" s="27"/>
      <c r="O7" s="28">
        <f t="shared" ref="O7:O30" si="0">SUM(G7:N7)</f>
        <v>50</v>
      </c>
      <c r="P7" s="29"/>
      <c r="Q7" s="30">
        <f t="shared" ref="Q7:Q54" si="1">O7*P7</f>
        <v>0</v>
      </c>
      <c r="R7" s="18"/>
      <c r="S7" s="18"/>
    </row>
    <row r="8" spans="1:19" ht="38.25" x14ac:dyDescent="0.25">
      <c r="A8" s="24">
        <v>11346</v>
      </c>
      <c r="B8" s="25" t="s">
        <v>56</v>
      </c>
      <c r="C8" s="25" t="s">
        <v>27</v>
      </c>
      <c r="D8" s="26"/>
      <c r="E8" s="26"/>
      <c r="F8" s="24" t="s">
        <v>40</v>
      </c>
      <c r="G8" s="27"/>
      <c r="H8" s="27">
        <v>100</v>
      </c>
      <c r="I8" s="27"/>
      <c r="J8" s="27"/>
      <c r="K8" s="27"/>
      <c r="L8" s="27"/>
      <c r="M8" s="27"/>
      <c r="N8" s="27"/>
      <c r="O8" s="28">
        <f t="shared" si="0"/>
        <v>100</v>
      </c>
      <c r="P8" s="29"/>
      <c r="Q8" s="30">
        <f t="shared" si="1"/>
        <v>0</v>
      </c>
      <c r="R8" s="18"/>
      <c r="S8" s="18"/>
    </row>
    <row r="9" spans="1:19" ht="51" x14ac:dyDescent="0.25">
      <c r="A9" s="24">
        <v>11347</v>
      </c>
      <c r="B9" s="25" t="s">
        <v>28</v>
      </c>
      <c r="C9" s="25" t="s">
        <v>25</v>
      </c>
      <c r="D9" s="26"/>
      <c r="E9" s="26"/>
      <c r="F9" s="24" t="s">
        <v>40</v>
      </c>
      <c r="G9" s="27"/>
      <c r="H9" s="27">
        <v>200</v>
      </c>
      <c r="I9" s="27"/>
      <c r="J9" s="27"/>
      <c r="K9" s="27"/>
      <c r="L9" s="27"/>
      <c r="M9" s="27"/>
      <c r="N9" s="27"/>
      <c r="O9" s="28">
        <f t="shared" si="0"/>
        <v>200</v>
      </c>
      <c r="P9" s="29"/>
      <c r="Q9" s="30">
        <f t="shared" si="1"/>
        <v>0</v>
      </c>
      <c r="R9" s="18"/>
      <c r="S9" s="18"/>
    </row>
    <row r="10" spans="1:19" ht="51" x14ac:dyDescent="0.25">
      <c r="A10" s="24">
        <v>11348</v>
      </c>
      <c r="B10" s="31" t="s">
        <v>29</v>
      </c>
      <c r="C10" s="31" t="s">
        <v>25</v>
      </c>
      <c r="D10" s="26"/>
      <c r="E10" s="26"/>
      <c r="F10" s="32" t="s">
        <v>40</v>
      </c>
      <c r="G10" s="27"/>
      <c r="H10" s="27">
        <v>200</v>
      </c>
      <c r="I10" s="27"/>
      <c r="J10" s="27"/>
      <c r="K10" s="27"/>
      <c r="L10" s="27"/>
      <c r="M10" s="27"/>
      <c r="N10" s="27"/>
      <c r="O10" s="28">
        <f t="shared" si="0"/>
        <v>200</v>
      </c>
      <c r="P10" s="29"/>
      <c r="Q10" s="30">
        <f t="shared" si="1"/>
        <v>0</v>
      </c>
      <c r="R10" s="18"/>
      <c r="S10" s="18"/>
    </row>
    <row r="11" spans="1:19" ht="38.25" x14ac:dyDescent="0.25">
      <c r="A11" s="24">
        <v>11349</v>
      </c>
      <c r="B11" s="25" t="s">
        <v>30</v>
      </c>
      <c r="C11" s="25" t="s">
        <v>31</v>
      </c>
      <c r="D11" s="26"/>
      <c r="E11" s="26"/>
      <c r="F11" s="24" t="s">
        <v>7</v>
      </c>
      <c r="G11" s="27"/>
      <c r="H11" s="27">
        <v>500</v>
      </c>
      <c r="I11" s="27"/>
      <c r="J11" s="27"/>
      <c r="K11" s="27"/>
      <c r="L11" s="27"/>
      <c r="M11" s="27"/>
      <c r="N11" s="27"/>
      <c r="O11" s="28">
        <f t="shared" si="0"/>
        <v>500</v>
      </c>
      <c r="P11" s="29"/>
      <c r="Q11" s="30">
        <f t="shared" si="1"/>
        <v>0</v>
      </c>
      <c r="R11" s="18"/>
      <c r="S11" s="18"/>
    </row>
    <row r="12" spans="1:19" ht="38.25" x14ac:dyDescent="0.25">
      <c r="A12" s="24">
        <v>11350</v>
      </c>
      <c r="B12" s="25" t="s">
        <v>32</v>
      </c>
      <c r="C12" s="25" t="s">
        <v>31</v>
      </c>
      <c r="D12" s="33"/>
      <c r="E12" s="34"/>
      <c r="F12" s="24" t="s">
        <v>7</v>
      </c>
      <c r="G12" s="27"/>
      <c r="H12" s="27">
        <v>500</v>
      </c>
      <c r="I12" s="27"/>
      <c r="J12" s="27"/>
      <c r="K12" s="27"/>
      <c r="L12" s="27"/>
      <c r="M12" s="27"/>
      <c r="N12" s="27"/>
      <c r="O12" s="28">
        <f t="shared" si="0"/>
        <v>500</v>
      </c>
      <c r="P12" s="29"/>
      <c r="Q12" s="30">
        <f t="shared" si="1"/>
        <v>0</v>
      </c>
      <c r="R12" s="18"/>
      <c r="S12" s="18"/>
    </row>
    <row r="13" spans="1:19" x14ac:dyDescent="0.25">
      <c r="A13" s="24">
        <v>11351</v>
      </c>
      <c r="B13" s="25" t="s">
        <v>90</v>
      </c>
      <c r="C13" s="25" t="s">
        <v>33</v>
      </c>
      <c r="D13" s="26"/>
      <c r="E13" s="26"/>
      <c r="F13" s="24" t="s">
        <v>40</v>
      </c>
      <c r="G13" s="27"/>
      <c r="H13" s="27">
        <v>150</v>
      </c>
      <c r="I13" s="27"/>
      <c r="J13" s="27"/>
      <c r="K13" s="27"/>
      <c r="L13" s="27"/>
      <c r="M13" s="27"/>
      <c r="N13" s="27"/>
      <c r="O13" s="28">
        <f t="shared" si="0"/>
        <v>150</v>
      </c>
      <c r="P13" s="29"/>
      <c r="Q13" s="30">
        <f t="shared" si="1"/>
        <v>0</v>
      </c>
      <c r="R13" s="18"/>
      <c r="S13" s="18"/>
    </row>
    <row r="14" spans="1:19" x14ac:dyDescent="0.25">
      <c r="A14" s="24">
        <v>11352</v>
      </c>
      <c r="B14" s="25" t="s">
        <v>91</v>
      </c>
      <c r="C14" s="25" t="s">
        <v>33</v>
      </c>
      <c r="D14" s="26"/>
      <c r="E14" s="26"/>
      <c r="F14" s="24" t="s">
        <v>40</v>
      </c>
      <c r="G14" s="27"/>
      <c r="H14" s="27">
        <v>100</v>
      </c>
      <c r="I14" s="27"/>
      <c r="J14" s="27"/>
      <c r="K14" s="27"/>
      <c r="L14" s="27"/>
      <c r="M14" s="27"/>
      <c r="N14" s="27"/>
      <c r="O14" s="28">
        <f t="shared" si="0"/>
        <v>100</v>
      </c>
      <c r="P14" s="29"/>
      <c r="Q14" s="30">
        <f t="shared" si="1"/>
        <v>0</v>
      </c>
      <c r="R14" s="18"/>
      <c r="S14" s="18"/>
    </row>
    <row r="15" spans="1:19" ht="38.25" x14ac:dyDescent="0.25">
      <c r="A15" s="24">
        <v>11353</v>
      </c>
      <c r="B15" s="25" t="s">
        <v>34</v>
      </c>
      <c r="C15" s="25" t="s">
        <v>35</v>
      </c>
      <c r="D15" s="26"/>
      <c r="E15" s="26"/>
      <c r="F15" s="24" t="s">
        <v>7</v>
      </c>
      <c r="G15" s="27"/>
      <c r="H15" s="27">
        <v>500</v>
      </c>
      <c r="I15" s="27"/>
      <c r="J15" s="27"/>
      <c r="K15" s="27"/>
      <c r="L15" s="27"/>
      <c r="M15" s="27"/>
      <c r="N15" s="27"/>
      <c r="O15" s="28">
        <f t="shared" si="0"/>
        <v>500</v>
      </c>
      <c r="P15" s="29"/>
      <c r="Q15" s="30">
        <f t="shared" si="1"/>
        <v>0</v>
      </c>
      <c r="R15" s="18"/>
      <c r="S15" s="18"/>
    </row>
    <row r="16" spans="1:19" ht="25.5" x14ac:dyDescent="0.25">
      <c r="A16" s="24">
        <v>11357</v>
      </c>
      <c r="B16" s="25" t="s">
        <v>37</v>
      </c>
      <c r="C16" s="25" t="s">
        <v>36</v>
      </c>
      <c r="D16" s="26"/>
      <c r="E16" s="26"/>
      <c r="F16" s="24" t="s">
        <v>41</v>
      </c>
      <c r="G16" s="27"/>
      <c r="H16" s="27">
        <v>1</v>
      </c>
      <c r="I16" s="27"/>
      <c r="J16" s="27"/>
      <c r="K16" s="27"/>
      <c r="L16" s="27"/>
      <c r="M16" s="27"/>
      <c r="N16" s="27"/>
      <c r="O16" s="28">
        <f t="shared" si="0"/>
        <v>1</v>
      </c>
      <c r="P16" s="29"/>
      <c r="Q16" s="30">
        <f t="shared" si="1"/>
        <v>0</v>
      </c>
      <c r="R16" s="18"/>
      <c r="S16" s="18"/>
    </row>
    <row r="17" spans="1:19" ht="25.5" x14ac:dyDescent="0.25">
      <c r="A17" s="24">
        <v>11358</v>
      </c>
      <c r="B17" s="31" t="s">
        <v>38</v>
      </c>
      <c r="C17" s="31" t="s">
        <v>36</v>
      </c>
      <c r="D17" s="26"/>
      <c r="E17" s="26"/>
      <c r="F17" s="32" t="s">
        <v>41</v>
      </c>
      <c r="G17" s="27"/>
      <c r="H17" s="27">
        <v>1</v>
      </c>
      <c r="I17" s="27"/>
      <c r="J17" s="27"/>
      <c r="K17" s="27"/>
      <c r="L17" s="27"/>
      <c r="M17" s="27"/>
      <c r="N17" s="27"/>
      <c r="O17" s="28">
        <f t="shared" si="0"/>
        <v>1</v>
      </c>
      <c r="P17" s="29"/>
      <c r="Q17" s="30">
        <f t="shared" si="1"/>
        <v>0</v>
      </c>
      <c r="R17" s="18"/>
      <c r="S17" s="18"/>
    </row>
    <row r="18" spans="1:19" ht="38.25" x14ac:dyDescent="0.25">
      <c r="A18" s="24">
        <v>11378</v>
      </c>
      <c r="B18" s="25" t="s">
        <v>42</v>
      </c>
      <c r="C18" s="25" t="s">
        <v>27</v>
      </c>
      <c r="D18" s="26"/>
      <c r="E18" s="26"/>
      <c r="F18" s="24" t="s">
        <v>40</v>
      </c>
      <c r="G18" s="27"/>
      <c r="H18" s="27">
        <v>100</v>
      </c>
      <c r="I18" s="27"/>
      <c r="J18" s="27"/>
      <c r="K18" s="27"/>
      <c r="L18" s="27"/>
      <c r="M18" s="27"/>
      <c r="N18" s="27"/>
      <c r="O18" s="28">
        <f t="shared" si="0"/>
        <v>100</v>
      </c>
      <c r="P18" s="29"/>
      <c r="Q18" s="30">
        <f t="shared" si="1"/>
        <v>0</v>
      </c>
      <c r="R18" s="18"/>
      <c r="S18" s="18"/>
    </row>
    <row r="19" spans="1:19" ht="38.25" x14ac:dyDescent="0.25">
      <c r="A19" s="24">
        <v>11379</v>
      </c>
      <c r="B19" s="31" t="s">
        <v>43</v>
      </c>
      <c r="C19" s="31" t="s">
        <v>27</v>
      </c>
      <c r="D19" s="26"/>
      <c r="E19" s="26"/>
      <c r="F19" s="32" t="s">
        <v>40</v>
      </c>
      <c r="G19" s="27"/>
      <c r="H19" s="27">
        <v>150</v>
      </c>
      <c r="I19" s="27"/>
      <c r="J19" s="27"/>
      <c r="K19" s="27"/>
      <c r="L19" s="27"/>
      <c r="M19" s="27"/>
      <c r="N19" s="27"/>
      <c r="O19" s="28">
        <f t="shared" si="0"/>
        <v>150</v>
      </c>
      <c r="P19" s="29"/>
      <c r="Q19" s="30">
        <f t="shared" si="1"/>
        <v>0</v>
      </c>
      <c r="R19" s="18"/>
      <c r="S19" s="18"/>
    </row>
    <row r="20" spans="1:19" ht="25.5" x14ac:dyDescent="0.25">
      <c r="A20" s="24">
        <v>11380</v>
      </c>
      <c r="B20" s="25" t="s">
        <v>44</v>
      </c>
      <c r="C20" s="25"/>
      <c r="D20" s="26"/>
      <c r="E20" s="26"/>
      <c r="F20" s="24" t="s">
        <v>40</v>
      </c>
      <c r="G20" s="27"/>
      <c r="H20" s="27">
        <v>225</v>
      </c>
      <c r="I20" s="27"/>
      <c r="J20" s="27"/>
      <c r="K20" s="27"/>
      <c r="L20" s="27"/>
      <c r="M20" s="27"/>
      <c r="N20" s="27"/>
      <c r="O20" s="28">
        <v>225</v>
      </c>
      <c r="P20" s="29"/>
      <c r="Q20" s="30">
        <f t="shared" si="1"/>
        <v>0</v>
      </c>
      <c r="R20" s="18"/>
      <c r="S20" s="18"/>
    </row>
    <row r="21" spans="1:19" ht="13.5" x14ac:dyDescent="0.25">
      <c r="A21" s="24">
        <v>11381</v>
      </c>
      <c r="B21" s="31" t="s">
        <v>45</v>
      </c>
      <c r="C21" s="31"/>
      <c r="D21" s="26"/>
      <c r="E21" s="26"/>
      <c r="F21" s="32" t="s">
        <v>40</v>
      </c>
      <c r="G21" s="27"/>
      <c r="H21" s="27">
        <v>100</v>
      </c>
      <c r="I21" s="27"/>
      <c r="J21" s="27"/>
      <c r="K21" s="27"/>
      <c r="L21" s="27"/>
      <c r="M21" s="27"/>
      <c r="N21" s="27"/>
      <c r="O21" s="28">
        <f t="shared" si="0"/>
        <v>100</v>
      </c>
      <c r="P21" s="29"/>
      <c r="Q21" s="30">
        <f t="shared" si="1"/>
        <v>0</v>
      </c>
      <c r="R21" s="18"/>
      <c r="S21" s="18"/>
    </row>
    <row r="22" spans="1:19" ht="13.5" x14ac:dyDescent="0.25">
      <c r="A22" s="24">
        <v>11382</v>
      </c>
      <c r="B22" s="25" t="s">
        <v>46</v>
      </c>
      <c r="C22" s="25"/>
      <c r="D22" s="26"/>
      <c r="E22" s="26"/>
      <c r="F22" s="32" t="s">
        <v>40</v>
      </c>
      <c r="G22" s="27"/>
      <c r="H22" s="27">
        <v>75</v>
      </c>
      <c r="I22" s="27"/>
      <c r="J22" s="27"/>
      <c r="K22" s="27"/>
      <c r="L22" s="27"/>
      <c r="M22" s="27"/>
      <c r="N22" s="27"/>
      <c r="O22" s="28">
        <f t="shared" si="0"/>
        <v>75</v>
      </c>
      <c r="P22" s="29"/>
      <c r="Q22" s="30">
        <f t="shared" si="1"/>
        <v>0</v>
      </c>
      <c r="R22" s="18"/>
      <c r="S22" s="18"/>
    </row>
    <row r="23" spans="1:19" ht="13.5" x14ac:dyDescent="0.25">
      <c r="A23" s="24">
        <v>11383</v>
      </c>
      <c r="B23" s="31" t="s">
        <v>47</v>
      </c>
      <c r="C23" s="31"/>
      <c r="D23" s="26"/>
      <c r="E23" s="26"/>
      <c r="F23" s="32" t="s">
        <v>40</v>
      </c>
      <c r="G23" s="27"/>
      <c r="H23" s="27">
        <v>75</v>
      </c>
      <c r="I23" s="27"/>
      <c r="J23" s="27"/>
      <c r="K23" s="27"/>
      <c r="L23" s="27"/>
      <c r="M23" s="27"/>
      <c r="N23" s="27"/>
      <c r="O23" s="28">
        <f t="shared" si="0"/>
        <v>75</v>
      </c>
      <c r="P23" s="29"/>
      <c r="Q23" s="30">
        <f t="shared" si="1"/>
        <v>0</v>
      </c>
      <c r="R23" s="18"/>
      <c r="S23" s="18"/>
    </row>
    <row r="24" spans="1:19" ht="13.5" x14ac:dyDescent="0.25">
      <c r="A24" s="24">
        <v>11384</v>
      </c>
      <c r="B24" s="25" t="s">
        <v>48</v>
      </c>
      <c r="C24" s="25"/>
      <c r="D24" s="26"/>
      <c r="E24" s="26"/>
      <c r="F24" s="32" t="s">
        <v>40</v>
      </c>
      <c r="G24" s="27"/>
      <c r="H24" s="27">
        <v>50</v>
      </c>
      <c r="I24" s="27"/>
      <c r="J24" s="27"/>
      <c r="K24" s="27"/>
      <c r="L24" s="27"/>
      <c r="M24" s="27"/>
      <c r="N24" s="27"/>
      <c r="O24" s="28">
        <f t="shared" si="0"/>
        <v>50</v>
      </c>
      <c r="P24" s="29"/>
      <c r="Q24" s="30">
        <f t="shared" si="1"/>
        <v>0</v>
      </c>
      <c r="R24" s="18"/>
      <c r="S24" s="18"/>
    </row>
    <row r="25" spans="1:19" ht="13.5" x14ac:dyDescent="0.25">
      <c r="A25" s="24">
        <v>11385</v>
      </c>
      <c r="B25" s="31" t="s">
        <v>49</v>
      </c>
      <c r="C25" s="31"/>
      <c r="D25" s="26"/>
      <c r="E25" s="26"/>
      <c r="F25" s="32" t="s">
        <v>40</v>
      </c>
      <c r="G25" s="27"/>
      <c r="H25" s="27">
        <v>50</v>
      </c>
      <c r="I25" s="27"/>
      <c r="J25" s="27"/>
      <c r="K25" s="27"/>
      <c r="L25" s="27"/>
      <c r="M25" s="27"/>
      <c r="N25" s="27"/>
      <c r="O25" s="28">
        <f t="shared" si="0"/>
        <v>50</v>
      </c>
      <c r="P25" s="29"/>
      <c r="Q25" s="30">
        <f t="shared" si="1"/>
        <v>0</v>
      </c>
      <c r="R25" s="18"/>
      <c r="S25" s="18"/>
    </row>
    <row r="26" spans="1:19" ht="25.5" x14ac:dyDescent="0.25">
      <c r="A26" s="24">
        <v>11386</v>
      </c>
      <c r="B26" s="25" t="s">
        <v>50</v>
      </c>
      <c r="C26" s="25"/>
      <c r="D26" s="26"/>
      <c r="E26" s="26"/>
      <c r="F26" s="24" t="s">
        <v>7</v>
      </c>
      <c r="G26" s="27"/>
      <c r="H26" s="27">
        <v>500</v>
      </c>
      <c r="I26" s="27"/>
      <c r="J26" s="27"/>
      <c r="K26" s="27"/>
      <c r="L26" s="27"/>
      <c r="M26" s="27"/>
      <c r="N26" s="27"/>
      <c r="O26" s="28">
        <f t="shared" si="0"/>
        <v>500</v>
      </c>
      <c r="P26" s="29"/>
      <c r="Q26" s="30">
        <f t="shared" si="1"/>
        <v>0</v>
      </c>
      <c r="R26" s="18"/>
      <c r="S26" s="18"/>
    </row>
    <row r="27" spans="1:19" ht="13.5" x14ac:dyDescent="0.25">
      <c r="A27" s="24">
        <v>11388</v>
      </c>
      <c r="B27" s="31" t="s">
        <v>51</v>
      </c>
      <c r="C27" s="31"/>
      <c r="D27" s="26"/>
      <c r="E27" s="26"/>
      <c r="F27" s="32" t="s">
        <v>40</v>
      </c>
      <c r="G27" s="27"/>
      <c r="H27" s="27">
        <v>2</v>
      </c>
      <c r="I27" s="27"/>
      <c r="J27" s="27"/>
      <c r="K27" s="27"/>
      <c r="L27" s="27"/>
      <c r="M27" s="27"/>
      <c r="N27" s="27"/>
      <c r="O27" s="28">
        <f t="shared" si="0"/>
        <v>2</v>
      </c>
      <c r="P27" s="29"/>
      <c r="Q27" s="30">
        <f t="shared" si="1"/>
        <v>0</v>
      </c>
      <c r="R27" s="18"/>
      <c r="S27" s="18"/>
    </row>
    <row r="28" spans="1:19" ht="25.5" x14ac:dyDescent="0.25">
      <c r="A28" s="24">
        <v>11390</v>
      </c>
      <c r="B28" s="25" t="s">
        <v>54</v>
      </c>
      <c r="C28" s="25"/>
      <c r="D28" s="26"/>
      <c r="E28" s="26"/>
      <c r="F28" s="24" t="s">
        <v>40</v>
      </c>
      <c r="G28" s="27"/>
      <c r="H28" s="27">
        <v>75</v>
      </c>
      <c r="I28" s="27"/>
      <c r="J28" s="27"/>
      <c r="K28" s="27"/>
      <c r="L28" s="27"/>
      <c r="M28" s="27"/>
      <c r="N28" s="27"/>
      <c r="O28" s="28">
        <f t="shared" si="0"/>
        <v>75</v>
      </c>
      <c r="P28" s="29"/>
      <c r="Q28" s="30">
        <f t="shared" si="1"/>
        <v>0</v>
      </c>
      <c r="R28" s="18"/>
      <c r="S28" s="18"/>
    </row>
    <row r="29" spans="1:19" ht="13.5" x14ac:dyDescent="0.25">
      <c r="A29" s="24">
        <v>11391</v>
      </c>
      <c r="B29" s="31" t="s">
        <v>52</v>
      </c>
      <c r="C29" s="31"/>
      <c r="D29" s="26"/>
      <c r="E29" s="26"/>
      <c r="F29" s="32" t="s">
        <v>40</v>
      </c>
      <c r="G29" s="27"/>
      <c r="H29" s="27">
        <v>75</v>
      </c>
      <c r="I29" s="27"/>
      <c r="J29" s="27"/>
      <c r="K29" s="27"/>
      <c r="L29" s="27"/>
      <c r="M29" s="27"/>
      <c r="N29" s="27"/>
      <c r="O29" s="28">
        <f t="shared" si="0"/>
        <v>75</v>
      </c>
      <c r="P29" s="29"/>
      <c r="Q29" s="30">
        <f t="shared" si="1"/>
        <v>0</v>
      </c>
      <c r="R29" s="18"/>
      <c r="S29" s="18"/>
    </row>
    <row r="30" spans="1:19" x14ac:dyDescent="0.25">
      <c r="A30" s="24">
        <v>11392</v>
      </c>
      <c r="B30" s="25" t="s">
        <v>53</v>
      </c>
      <c r="C30" s="25"/>
      <c r="D30" s="26"/>
      <c r="E30" s="26"/>
      <c r="F30" s="24" t="s">
        <v>40</v>
      </c>
      <c r="G30" s="27"/>
      <c r="H30" s="27">
        <v>50</v>
      </c>
      <c r="I30" s="27"/>
      <c r="J30" s="27"/>
      <c r="K30" s="27"/>
      <c r="L30" s="27"/>
      <c r="M30" s="27"/>
      <c r="N30" s="27"/>
      <c r="O30" s="28">
        <f t="shared" si="0"/>
        <v>50</v>
      </c>
      <c r="P30" s="29"/>
      <c r="Q30" s="30">
        <f t="shared" si="1"/>
        <v>0</v>
      </c>
      <c r="R30" s="18"/>
      <c r="S30" s="18"/>
    </row>
    <row r="31" spans="1:19" x14ac:dyDescent="0.25">
      <c r="A31" s="24">
        <v>11393</v>
      </c>
      <c r="B31" s="25" t="s">
        <v>57</v>
      </c>
      <c r="C31" s="25" t="s">
        <v>58</v>
      </c>
      <c r="D31" s="26"/>
      <c r="E31" s="26"/>
      <c r="F31" s="24" t="s">
        <v>40</v>
      </c>
      <c r="G31" s="27"/>
      <c r="H31" s="27">
        <v>1</v>
      </c>
      <c r="I31" s="27"/>
      <c r="J31" s="27"/>
      <c r="K31" s="27"/>
      <c r="L31" s="27"/>
      <c r="M31" s="27"/>
      <c r="N31" s="27"/>
      <c r="O31" s="28">
        <v>1</v>
      </c>
      <c r="P31" s="29"/>
      <c r="Q31" s="30">
        <f t="shared" si="1"/>
        <v>0</v>
      </c>
      <c r="R31" s="18"/>
      <c r="S31" s="18"/>
    </row>
    <row r="32" spans="1:19" s="10" customFormat="1" ht="25.5" x14ac:dyDescent="0.25">
      <c r="A32" s="24">
        <v>10464</v>
      </c>
      <c r="B32" s="25" t="s">
        <v>63</v>
      </c>
      <c r="C32" s="25" t="s">
        <v>62</v>
      </c>
      <c r="D32" s="26"/>
      <c r="E32" s="34"/>
      <c r="F32" s="24" t="s">
        <v>7</v>
      </c>
      <c r="G32" s="27"/>
      <c r="H32" s="27">
        <v>150</v>
      </c>
      <c r="I32" s="27"/>
      <c r="J32" s="27"/>
      <c r="K32" s="27"/>
      <c r="L32" s="27"/>
      <c r="M32" s="27"/>
      <c r="N32" s="27"/>
      <c r="O32" s="28">
        <f t="shared" ref="O32:O54" si="2">SUM(G32:N32)</f>
        <v>150</v>
      </c>
      <c r="P32" s="29"/>
      <c r="Q32" s="30">
        <f t="shared" si="1"/>
        <v>0</v>
      </c>
      <c r="R32" s="19"/>
      <c r="S32" s="19"/>
    </row>
    <row r="33" spans="1:19" s="10" customFormat="1" x14ac:dyDescent="0.25">
      <c r="A33" s="24">
        <v>10476</v>
      </c>
      <c r="B33" s="25" t="s">
        <v>61</v>
      </c>
      <c r="C33" s="25" t="s">
        <v>60</v>
      </c>
      <c r="D33" s="26"/>
      <c r="E33" s="34"/>
      <c r="F33" s="24" t="s">
        <v>40</v>
      </c>
      <c r="G33" s="27"/>
      <c r="H33" s="27">
        <v>400</v>
      </c>
      <c r="I33" s="27"/>
      <c r="J33" s="27"/>
      <c r="K33" s="27"/>
      <c r="L33" s="27"/>
      <c r="M33" s="27"/>
      <c r="N33" s="27"/>
      <c r="O33" s="28">
        <f t="shared" si="2"/>
        <v>400</v>
      </c>
      <c r="P33" s="29"/>
      <c r="Q33" s="30">
        <f t="shared" si="1"/>
        <v>0</v>
      </c>
      <c r="R33" s="19"/>
      <c r="S33" s="19"/>
    </row>
    <row r="34" spans="1:19" s="10" customFormat="1" ht="51" x14ac:dyDescent="0.25">
      <c r="A34" s="24">
        <v>10513</v>
      </c>
      <c r="B34" s="25" t="s">
        <v>65</v>
      </c>
      <c r="C34" s="25" t="s">
        <v>64</v>
      </c>
      <c r="D34" s="26"/>
      <c r="E34" s="34"/>
      <c r="F34" s="24" t="s">
        <v>40</v>
      </c>
      <c r="G34" s="27"/>
      <c r="H34" s="27">
        <v>400</v>
      </c>
      <c r="I34" s="27"/>
      <c r="J34" s="27"/>
      <c r="K34" s="27"/>
      <c r="L34" s="27"/>
      <c r="M34" s="27"/>
      <c r="N34" s="27"/>
      <c r="O34" s="28">
        <f t="shared" si="2"/>
        <v>400</v>
      </c>
      <c r="P34" s="29"/>
      <c r="Q34" s="30">
        <f t="shared" si="1"/>
        <v>0</v>
      </c>
      <c r="R34" s="19"/>
      <c r="S34" s="19"/>
    </row>
    <row r="35" spans="1:19" ht="25.5" x14ac:dyDescent="0.25">
      <c r="A35" s="24">
        <v>10570</v>
      </c>
      <c r="B35" s="25" t="s">
        <v>66</v>
      </c>
      <c r="C35" s="25" t="s">
        <v>62</v>
      </c>
      <c r="D35" s="26"/>
      <c r="E35" s="34"/>
      <c r="F35" s="24" t="s">
        <v>7</v>
      </c>
      <c r="G35" s="27"/>
      <c r="H35" s="27">
        <v>200</v>
      </c>
      <c r="I35" s="27"/>
      <c r="J35" s="27"/>
      <c r="K35" s="27"/>
      <c r="L35" s="27"/>
      <c r="M35" s="27"/>
      <c r="N35" s="27"/>
      <c r="O35" s="28">
        <f t="shared" si="2"/>
        <v>200</v>
      </c>
      <c r="P35" s="29"/>
      <c r="Q35" s="30">
        <f t="shared" si="1"/>
        <v>0</v>
      </c>
    </row>
    <row r="36" spans="1:19" ht="38.25" x14ac:dyDescent="0.25">
      <c r="A36" s="24">
        <v>10587</v>
      </c>
      <c r="B36" s="25" t="s">
        <v>68</v>
      </c>
      <c r="C36" s="25" t="s">
        <v>67</v>
      </c>
      <c r="D36" s="26"/>
      <c r="E36" s="34"/>
      <c r="F36" s="24" t="s">
        <v>40</v>
      </c>
      <c r="G36" s="27"/>
      <c r="H36" s="27">
        <v>100</v>
      </c>
      <c r="I36" s="27"/>
      <c r="J36" s="27"/>
      <c r="K36" s="27"/>
      <c r="L36" s="27"/>
      <c r="M36" s="27"/>
      <c r="N36" s="27"/>
      <c r="O36" s="28">
        <f t="shared" si="2"/>
        <v>100</v>
      </c>
      <c r="P36" s="29"/>
      <c r="Q36" s="30">
        <f t="shared" si="1"/>
        <v>0</v>
      </c>
    </row>
    <row r="37" spans="1:19" ht="25.5" x14ac:dyDescent="0.25">
      <c r="A37" s="24">
        <v>10718</v>
      </c>
      <c r="B37" s="25" t="s">
        <v>73</v>
      </c>
      <c r="C37" s="25" t="s">
        <v>71</v>
      </c>
      <c r="D37" s="26"/>
      <c r="E37" s="34"/>
      <c r="F37" s="24" t="s">
        <v>40</v>
      </c>
      <c r="G37" s="27"/>
      <c r="H37" s="27">
        <v>100</v>
      </c>
      <c r="I37" s="27"/>
      <c r="J37" s="27"/>
      <c r="K37" s="27"/>
      <c r="L37" s="27"/>
      <c r="M37" s="27"/>
      <c r="N37" s="27"/>
      <c r="O37" s="28">
        <f t="shared" si="2"/>
        <v>100</v>
      </c>
      <c r="P37" s="29"/>
      <c r="Q37" s="30">
        <f t="shared" si="1"/>
        <v>0</v>
      </c>
    </row>
    <row r="38" spans="1:19" ht="25.5" x14ac:dyDescent="0.25">
      <c r="A38" s="24">
        <v>10719</v>
      </c>
      <c r="B38" s="25" t="s">
        <v>72</v>
      </c>
      <c r="C38" s="25" t="s">
        <v>71</v>
      </c>
      <c r="D38" s="26"/>
      <c r="E38" s="34"/>
      <c r="F38" s="24" t="s">
        <v>40</v>
      </c>
      <c r="G38" s="27"/>
      <c r="H38" s="27">
        <v>100</v>
      </c>
      <c r="I38" s="27"/>
      <c r="J38" s="27"/>
      <c r="K38" s="27"/>
      <c r="L38" s="27"/>
      <c r="M38" s="27"/>
      <c r="N38" s="27"/>
      <c r="O38" s="28">
        <f t="shared" si="2"/>
        <v>100</v>
      </c>
      <c r="P38" s="29"/>
      <c r="Q38" s="30">
        <f t="shared" si="1"/>
        <v>0</v>
      </c>
    </row>
    <row r="39" spans="1:19" ht="25.5" x14ac:dyDescent="0.25">
      <c r="A39" s="24">
        <v>10720</v>
      </c>
      <c r="B39" s="25" t="s">
        <v>70</v>
      </c>
      <c r="C39" s="25" t="s">
        <v>69</v>
      </c>
      <c r="D39" s="26"/>
      <c r="E39" s="34"/>
      <c r="F39" s="24" t="s">
        <v>41</v>
      </c>
      <c r="G39" s="27"/>
      <c r="H39" s="27">
        <v>1</v>
      </c>
      <c r="I39" s="27"/>
      <c r="J39" s="27"/>
      <c r="K39" s="27"/>
      <c r="L39" s="27"/>
      <c r="M39" s="27"/>
      <c r="N39" s="27"/>
      <c r="O39" s="28">
        <f t="shared" si="2"/>
        <v>1</v>
      </c>
      <c r="P39" s="29"/>
      <c r="Q39" s="30">
        <f t="shared" si="1"/>
        <v>0</v>
      </c>
    </row>
    <row r="40" spans="1:19" ht="63.75" x14ac:dyDescent="0.25">
      <c r="A40" s="24">
        <v>10803</v>
      </c>
      <c r="B40" s="25" t="s">
        <v>75</v>
      </c>
      <c r="C40" s="25" t="s">
        <v>74</v>
      </c>
      <c r="D40" s="26"/>
      <c r="E40" s="34"/>
      <c r="F40" s="24" t="s">
        <v>40</v>
      </c>
      <c r="G40" s="27"/>
      <c r="H40" s="27">
        <v>1</v>
      </c>
      <c r="I40" s="27"/>
      <c r="J40" s="27"/>
      <c r="K40" s="27"/>
      <c r="L40" s="27"/>
      <c r="M40" s="27"/>
      <c r="N40" s="27"/>
      <c r="O40" s="28">
        <f t="shared" si="2"/>
        <v>1</v>
      </c>
      <c r="P40" s="29"/>
      <c r="Q40" s="30">
        <f t="shared" si="1"/>
        <v>0</v>
      </c>
    </row>
    <row r="41" spans="1:19" x14ac:dyDescent="0.25">
      <c r="A41" s="24">
        <v>11295</v>
      </c>
      <c r="B41" s="25" t="s">
        <v>77</v>
      </c>
      <c r="C41" s="25" t="s">
        <v>76</v>
      </c>
      <c r="D41" s="26"/>
      <c r="E41" s="34"/>
      <c r="F41" s="24" t="s">
        <v>7</v>
      </c>
      <c r="G41" s="27"/>
      <c r="H41" s="27">
        <v>100</v>
      </c>
      <c r="I41" s="27"/>
      <c r="J41" s="27"/>
      <c r="K41" s="27"/>
      <c r="L41" s="27"/>
      <c r="M41" s="27"/>
      <c r="N41" s="27"/>
      <c r="O41" s="28">
        <f t="shared" si="2"/>
        <v>100</v>
      </c>
      <c r="P41" s="29"/>
      <c r="Q41" s="30">
        <f t="shared" si="1"/>
        <v>0</v>
      </c>
    </row>
    <row r="42" spans="1:19" ht="41.25" customHeight="1" x14ac:dyDescent="0.25">
      <c r="A42" s="35">
        <v>11421</v>
      </c>
      <c r="B42" s="26" t="s">
        <v>78</v>
      </c>
      <c r="C42" s="36" t="s">
        <v>79</v>
      </c>
      <c r="D42" s="26"/>
      <c r="E42" s="34"/>
      <c r="F42" s="37" t="s">
        <v>7</v>
      </c>
      <c r="G42" s="38"/>
      <c r="H42" s="38">
        <v>100</v>
      </c>
      <c r="I42" s="38"/>
      <c r="J42" s="38"/>
      <c r="K42" s="38"/>
      <c r="L42" s="38"/>
      <c r="M42" s="38"/>
      <c r="N42" s="38"/>
      <c r="O42" s="39">
        <f t="shared" si="2"/>
        <v>100</v>
      </c>
      <c r="P42" s="29"/>
      <c r="Q42" s="30">
        <f t="shared" si="1"/>
        <v>0</v>
      </c>
    </row>
    <row r="43" spans="1:19" ht="41.25" customHeight="1" x14ac:dyDescent="0.25">
      <c r="A43" s="35">
        <v>11458</v>
      </c>
      <c r="B43" s="26" t="s">
        <v>80</v>
      </c>
      <c r="C43" s="36" t="s">
        <v>81</v>
      </c>
      <c r="D43" s="26"/>
      <c r="E43" s="34"/>
      <c r="F43" s="37" t="s">
        <v>40</v>
      </c>
      <c r="G43" s="38"/>
      <c r="H43" s="38">
        <v>1</v>
      </c>
      <c r="I43" s="38"/>
      <c r="J43" s="38"/>
      <c r="K43" s="38"/>
      <c r="L43" s="38"/>
      <c r="M43" s="38"/>
      <c r="N43" s="38"/>
      <c r="O43" s="39">
        <f t="shared" si="2"/>
        <v>1</v>
      </c>
      <c r="P43" s="29"/>
      <c r="Q43" s="30">
        <f t="shared" si="1"/>
        <v>0</v>
      </c>
    </row>
    <row r="44" spans="1:19" ht="41.25" customHeight="1" x14ac:dyDescent="0.25">
      <c r="A44" s="35">
        <v>11459</v>
      </c>
      <c r="B44" s="26" t="s">
        <v>82</v>
      </c>
      <c r="C44" s="36" t="s">
        <v>83</v>
      </c>
      <c r="D44" s="26"/>
      <c r="E44" s="34"/>
      <c r="F44" s="37" t="s">
        <v>40</v>
      </c>
      <c r="G44" s="38"/>
      <c r="H44" s="38">
        <v>1</v>
      </c>
      <c r="I44" s="38"/>
      <c r="J44" s="38"/>
      <c r="K44" s="38"/>
      <c r="L44" s="38"/>
      <c r="M44" s="38"/>
      <c r="N44" s="38"/>
      <c r="O44" s="39">
        <f t="shared" si="2"/>
        <v>1</v>
      </c>
      <c r="P44" s="29"/>
      <c r="Q44" s="30">
        <f t="shared" si="1"/>
        <v>0</v>
      </c>
    </row>
    <row r="45" spans="1:19" ht="41.25" customHeight="1" x14ac:dyDescent="0.25">
      <c r="A45" s="24">
        <v>10722</v>
      </c>
      <c r="B45" s="25" t="s">
        <v>86</v>
      </c>
      <c r="C45" s="25" t="s">
        <v>85</v>
      </c>
      <c r="D45" s="26"/>
      <c r="E45" s="34"/>
      <c r="F45" s="24" t="s">
        <v>40</v>
      </c>
      <c r="G45" s="27"/>
      <c r="H45" s="27">
        <v>2</v>
      </c>
      <c r="I45" s="38"/>
      <c r="J45" s="38"/>
      <c r="K45" s="38"/>
      <c r="L45" s="38"/>
      <c r="M45" s="38"/>
      <c r="N45" s="38"/>
      <c r="O45" s="39">
        <f t="shared" si="2"/>
        <v>2</v>
      </c>
      <c r="P45" s="29"/>
      <c r="Q45" s="30">
        <f t="shared" si="1"/>
        <v>0</v>
      </c>
    </row>
    <row r="46" spans="1:19" ht="41.25" customHeight="1" x14ac:dyDescent="0.25">
      <c r="A46" s="24">
        <v>11472</v>
      </c>
      <c r="B46" s="25" t="s">
        <v>92</v>
      </c>
      <c r="C46" s="25" t="s">
        <v>27</v>
      </c>
      <c r="D46" s="26"/>
      <c r="E46" s="34"/>
      <c r="F46" s="24" t="s">
        <v>40</v>
      </c>
      <c r="G46" s="27"/>
      <c r="H46" s="27">
        <v>25</v>
      </c>
      <c r="I46" s="38"/>
      <c r="J46" s="38"/>
      <c r="K46" s="38"/>
      <c r="L46" s="38"/>
      <c r="M46" s="38"/>
      <c r="N46" s="38"/>
      <c r="O46" s="39">
        <f t="shared" si="2"/>
        <v>25</v>
      </c>
      <c r="P46" s="29"/>
      <c r="Q46" s="30">
        <f t="shared" si="1"/>
        <v>0</v>
      </c>
    </row>
    <row r="47" spans="1:19" ht="41.25" customHeight="1" x14ac:dyDescent="0.25">
      <c r="A47" s="24">
        <v>11473</v>
      </c>
      <c r="B47" s="36" t="s">
        <v>87</v>
      </c>
      <c r="C47" s="36" t="s">
        <v>88</v>
      </c>
      <c r="D47" s="26"/>
      <c r="E47" s="34"/>
      <c r="F47" s="24" t="s">
        <v>7</v>
      </c>
      <c r="G47" s="27"/>
      <c r="H47" s="27">
        <v>100</v>
      </c>
      <c r="I47" s="38"/>
      <c r="J47" s="38"/>
      <c r="K47" s="38"/>
      <c r="L47" s="38"/>
      <c r="M47" s="38"/>
      <c r="N47" s="38"/>
      <c r="O47" s="39">
        <f t="shared" si="2"/>
        <v>100</v>
      </c>
      <c r="P47" s="29"/>
      <c r="Q47" s="30">
        <f t="shared" si="1"/>
        <v>0</v>
      </c>
    </row>
    <row r="48" spans="1:19" ht="41.25" customHeight="1" x14ac:dyDescent="0.25">
      <c r="A48" s="24">
        <v>11474</v>
      </c>
      <c r="B48" s="31" t="s">
        <v>45</v>
      </c>
      <c r="C48" s="31" t="s">
        <v>89</v>
      </c>
      <c r="D48" s="26"/>
      <c r="E48" s="34"/>
      <c r="F48" s="24" t="s">
        <v>40</v>
      </c>
      <c r="G48" s="27"/>
      <c r="H48" s="27">
        <v>100</v>
      </c>
      <c r="I48" s="38"/>
      <c r="J48" s="38"/>
      <c r="K48" s="38"/>
      <c r="L48" s="38"/>
      <c r="M48" s="38"/>
      <c r="N48" s="38"/>
      <c r="O48" s="39">
        <f t="shared" si="2"/>
        <v>100</v>
      </c>
      <c r="P48" s="29"/>
      <c r="Q48" s="30">
        <f t="shared" si="1"/>
        <v>0</v>
      </c>
    </row>
    <row r="49" spans="1:17" hidden="1" x14ac:dyDescent="0.25">
      <c r="A49" s="35"/>
      <c r="B49" s="36"/>
      <c r="C49" s="36"/>
      <c r="D49" s="33"/>
      <c r="E49" s="33"/>
      <c r="F49" s="37"/>
      <c r="G49" s="40"/>
      <c r="H49" s="40"/>
      <c r="I49" s="40"/>
      <c r="J49" s="40"/>
      <c r="K49" s="40"/>
      <c r="L49" s="40"/>
      <c r="M49" s="40"/>
      <c r="N49" s="40"/>
      <c r="O49" s="39">
        <f t="shared" si="2"/>
        <v>0</v>
      </c>
      <c r="P49" s="29"/>
      <c r="Q49" s="30">
        <f t="shared" si="1"/>
        <v>0</v>
      </c>
    </row>
    <row r="50" spans="1:17" hidden="1" x14ac:dyDescent="0.25">
      <c r="A50" s="35"/>
      <c r="B50" s="36"/>
      <c r="C50" s="36"/>
      <c r="D50" s="33"/>
      <c r="E50" s="33"/>
      <c r="F50" s="37"/>
      <c r="G50" s="40"/>
      <c r="H50" s="40"/>
      <c r="I50" s="40"/>
      <c r="J50" s="40"/>
      <c r="K50" s="40"/>
      <c r="L50" s="40"/>
      <c r="M50" s="40"/>
      <c r="N50" s="40"/>
      <c r="O50" s="39">
        <f t="shared" si="2"/>
        <v>0</v>
      </c>
      <c r="P50" s="29"/>
      <c r="Q50" s="30">
        <f t="shared" si="1"/>
        <v>0</v>
      </c>
    </row>
    <row r="51" spans="1:17" hidden="1" x14ac:dyDescent="0.25">
      <c r="A51" s="35"/>
      <c r="B51" s="36"/>
      <c r="C51" s="36"/>
      <c r="D51" s="33"/>
      <c r="E51" s="33"/>
      <c r="F51" s="37"/>
      <c r="G51" s="40"/>
      <c r="H51" s="40"/>
      <c r="I51" s="40"/>
      <c r="J51" s="40"/>
      <c r="K51" s="40"/>
      <c r="L51" s="40"/>
      <c r="M51" s="40"/>
      <c r="N51" s="40"/>
      <c r="O51" s="39">
        <f t="shared" si="2"/>
        <v>0</v>
      </c>
      <c r="P51" s="29"/>
      <c r="Q51" s="30">
        <f t="shared" si="1"/>
        <v>0</v>
      </c>
    </row>
    <row r="52" spans="1:17" ht="25.5" x14ac:dyDescent="0.25">
      <c r="A52" s="41">
        <v>11515</v>
      </c>
      <c r="B52" s="41" t="s">
        <v>93</v>
      </c>
      <c r="C52" s="42" t="s">
        <v>97</v>
      </c>
      <c r="D52" s="41"/>
      <c r="E52" s="41"/>
      <c r="F52" s="43" t="s">
        <v>40</v>
      </c>
      <c r="G52" s="44"/>
      <c r="H52" s="45">
        <v>50</v>
      </c>
      <c r="I52" s="46"/>
      <c r="J52" s="46"/>
      <c r="K52" s="46"/>
      <c r="L52" s="46"/>
      <c r="M52" s="46"/>
      <c r="N52" s="46"/>
      <c r="O52" s="39">
        <f t="shared" si="2"/>
        <v>50</v>
      </c>
      <c r="P52" s="29"/>
      <c r="Q52" s="30">
        <f t="shared" si="1"/>
        <v>0</v>
      </c>
    </row>
    <row r="53" spans="1:17" ht="25.5" x14ac:dyDescent="0.25">
      <c r="A53" s="41">
        <v>11516</v>
      </c>
      <c r="B53" s="41" t="s">
        <v>96</v>
      </c>
      <c r="C53" s="42" t="s">
        <v>98</v>
      </c>
      <c r="D53" s="47"/>
      <c r="E53" s="47"/>
      <c r="F53" s="48" t="s">
        <v>40</v>
      </c>
      <c r="G53" s="49"/>
      <c r="H53" s="49">
        <v>50</v>
      </c>
      <c r="I53" s="50"/>
      <c r="J53" s="50"/>
      <c r="K53" s="50"/>
      <c r="L53" s="50"/>
      <c r="M53" s="50"/>
      <c r="N53" s="50"/>
      <c r="O53" s="39">
        <f t="shared" si="2"/>
        <v>50</v>
      </c>
      <c r="P53" s="29"/>
      <c r="Q53" s="30">
        <f t="shared" si="1"/>
        <v>0</v>
      </c>
    </row>
    <row r="54" spans="1:17" ht="11.25" customHeight="1" x14ac:dyDescent="0.25">
      <c r="A54" s="41">
        <v>11517</v>
      </c>
      <c r="B54" s="41" t="s">
        <v>94</v>
      </c>
      <c r="C54" s="42" t="s">
        <v>95</v>
      </c>
      <c r="D54" s="41"/>
      <c r="E54" s="41"/>
      <c r="F54" s="43" t="s">
        <v>41</v>
      </c>
      <c r="G54" s="44"/>
      <c r="H54" s="45">
        <v>1</v>
      </c>
      <c r="I54" s="46"/>
      <c r="J54" s="46"/>
      <c r="K54" s="46"/>
      <c r="L54" s="46"/>
      <c r="M54" s="46"/>
      <c r="N54" s="46"/>
      <c r="O54" s="39">
        <f t="shared" si="2"/>
        <v>1</v>
      </c>
      <c r="P54" s="29"/>
      <c r="Q54" s="30">
        <f t="shared" si="1"/>
        <v>0</v>
      </c>
    </row>
    <row r="55" spans="1:17" x14ac:dyDescent="0.25">
      <c r="A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1" t="s">
        <v>99</v>
      </c>
      <c r="Q55" s="52">
        <f>SUM(Q6:Q54)</f>
        <v>0</v>
      </c>
    </row>
    <row r="56" spans="1:17" x14ac:dyDescent="0.25">
      <c r="P56" s="53" t="s">
        <v>100</v>
      </c>
      <c r="Q56" s="54">
        <f>Q55*25%</f>
        <v>0</v>
      </c>
    </row>
    <row r="57" spans="1:17" x14ac:dyDescent="0.25">
      <c r="P57" s="53" t="s">
        <v>101</v>
      </c>
      <c r="Q57" s="52">
        <f>SUM(Q55:Q56)</f>
        <v>0</v>
      </c>
    </row>
  </sheetData>
  <sortState xmlns:xlrd2="http://schemas.microsoft.com/office/spreadsheetml/2017/richdata2" ref="A6:W30">
    <sortCondition ref="A6:A30"/>
  </sortState>
  <mergeCells count="4">
    <mergeCell ref="C3:N3"/>
    <mergeCell ref="C4:F4"/>
    <mergeCell ref="O3:Q4"/>
    <mergeCell ref="A2:Q2"/>
  </mergeCells>
  <dataValidations count="1">
    <dataValidation allowBlank="1" showInputMessage="1" showErrorMessage="1" error="Jedinična cijena mora biti iskazana na dvije decimale" prompt="Molimo da jedinične cijene upisujete isključivo na dvije decimale" sqref="P6:P54" xr:uid="{00000000-0002-0000-0000-000000000000}"/>
  </dataValidations>
  <pageMargins left="0.39370078740157483" right="0.39370078740157483" top="0.39370078740157483" bottom="0.39370078740157483" header="0.19685039370078741" footer="0.19685039370078741"/>
  <pageSetup paperSize="9" fitToHeight="0" orientation="portrait" r:id="rId1"/>
  <headerFooter>
    <oddHeader>&amp;L&amp;"-,Italic"&amp;8&amp;F&amp;C&amp;"-,Italic"&amp;8&amp;A&amp;R&amp;"-,Italic"&amp;8&amp;P / &amp;N</oddHeader>
    <oddFooter>&amp;C&amp;1#&amp;"Calibri"&amp;10&amp;KD89B2BConfidential - Company Proprietary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kemikalije Hach</vt:lpstr>
      <vt:lpstr>'kemikalije Hach'!Ispis_naslova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cp:lastPrinted>2021-12-01T13:03:12Z</cp:lastPrinted>
  <dcterms:created xsi:type="dcterms:W3CDTF">2011-01-17T11:18:51Z</dcterms:created>
  <dcterms:modified xsi:type="dcterms:W3CDTF">2023-01-11T11:41:57Z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8041ff-f5de-4583-8841-e2a1851ee5d2_Enabled">
    <vt:lpwstr>true</vt:lpwstr>
  </property>
  <property fmtid="{D5CDD505-2E9C-101B-9397-08002B2CF9AE}" pid="3" name="MSIP_Label_f48041ff-f5de-4583-8841-e2a1851ee5d2_SetDate">
    <vt:lpwstr>2022-03-16T13:12:06Z</vt:lpwstr>
  </property>
  <property fmtid="{D5CDD505-2E9C-101B-9397-08002B2CF9AE}" pid="4" name="MSIP_Label_f48041ff-f5de-4583-8841-e2a1851ee5d2_Method">
    <vt:lpwstr>Privileged</vt:lpwstr>
  </property>
  <property fmtid="{D5CDD505-2E9C-101B-9397-08002B2CF9AE}" pid="5" name="MSIP_Label_f48041ff-f5de-4583-8841-e2a1851ee5d2_Name">
    <vt:lpwstr>Confidential</vt:lpwstr>
  </property>
  <property fmtid="{D5CDD505-2E9C-101B-9397-08002B2CF9AE}" pid="6" name="MSIP_Label_f48041ff-f5de-4583-8841-e2a1851ee5d2_SiteId">
    <vt:lpwstr>771c9c47-7f24-44dc-958e-34f8713a8394</vt:lpwstr>
  </property>
  <property fmtid="{D5CDD505-2E9C-101B-9397-08002B2CF9AE}" pid="7" name="MSIP_Label_f48041ff-f5de-4583-8841-e2a1851ee5d2_ActionId">
    <vt:lpwstr>8fa9b8c4-df2b-4ca3-a881-5c8cd6c17a33</vt:lpwstr>
  </property>
  <property fmtid="{D5CDD505-2E9C-101B-9397-08002B2CF9AE}" pid="8" name="MSIP_Label_f48041ff-f5de-4583-8841-e2a1851ee5d2_ContentBits">
    <vt:lpwstr>2</vt:lpwstr>
  </property>
</Properties>
</file>