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8 DDD\"/>
    </mc:Choice>
  </mc:AlternateContent>
  <xr:revisionPtr revIDLastSave="0" documentId="13_ncr:1_{497D0D24-E64D-4090-9851-94250750F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D" sheetId="5" r:id="rId1"/>
  </sheets>
  <definedNames>
    <definedName name="_xlnm.Print_Titles" localSheetId="0">DDD!$4:$4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5" l="1"/>
  <c r="X50" i="5" s="1"/>
  <c r="O49" i="5"/>
  <c r="X49" i="5" s="1"/>
  <c r="O44" i="5"/>
  <c r="X44" i="5" s="1"/>
  <c r="O48" i="5"/>
  <c r="X48" i="5" s="1"/>
  <c r="O47" i="5"/>
  <c r="X47" i="5" s="1"/>
  <c r="O46" i="5"/>
  <c r="X46" i="5" s="1"/>
  <c r="O45" i="5"/>
  <c r="X45" i="5" s="1"/>
  <c r="O6" i="5" l="1"/>
  <c r="X6" i="5" s="1"/>
  <c r="O7" i="5"/>
  <c r="X7" i="5" s="1"/>
  <c r="O8" i="5"/>
  <c r="X8" i="5" s="1"/>
  <c r="O9" i="5"/>
  <c r="X9" i="5" s="1"/>
  <c r="O10" i="5"/>
  <c r="X10" i="5" s="1"/>
  <c r="O11" i="5"/>
  <c r="X11" i="5" s="1"/>
  <c r="O12" i="5"/>
  <c r="X12" i="5" s="1"/>
  <c r="O13" i="5"/>
  <c r="X13" i="5" s="1"/>
  <c r="O14" i="5"/>
  <c r="X14" i="5" s="1"/>
  <c r="O15" i="5"/>
  <c r="X15" i="5" s="1"/>
  <c r="O16" i="5"/>
  <c r="X16" i="5" s="1"/>
  <c r="O17" i="5"/>
  <c r="X17" i="5" s="1"/>
  <c r="O18" i="5"/>
  <c r="X18" i="5" s="1"/>
  <c r="O19" i="5"/>
  <c r="X19" i="5" s="1"/>
  <c r="O20" i="5"/>
  <c r="X20" i="5" s="1"/>
  <c r="O21" i="5"/>
  <c r="X21" i="5" s="1"/>
  <c r="O22" i="5"/>
  <c r="X22" i="5" s="1"/>
  <c r="O23" i="5"/>
  <c r="X23" i="5" s="1"/>
  <c r="O24" i="5"/>
  <c r="X24" i="5" s="1"/>
  <c r="O25" i="5"/>
  <c r="X25" i="5" s="1"/>
  <c r="O26" i="5"/>
  <c r="X26" i="5" s="1"/>
  <c r="O27" i="5"/>
  <c r="X27" i="5" s="1"/>
  <c r="O28" i="5"/>
  <c r="X28" i="5" s="1"/>
  <c r="O29" i="5"/>
  <c r="X29" i="5" s="1"/>
  <c r="O30" i="5"/>
  <c r="X30" i="5" s="1"/>
  <c r="O31" i="5"/>
  <c r="X31" i="5" s="1"/>
  <c r="O32" i="5"/>
  <c r="X32" i="5" s="1"/>
  <c r="O33" i="5"/>
  <c r="X33" i="5" s="1"/>
  <c r="O34" i="5"/>
  <c r="X34" i="5" s="1"/>
  <c r="O35" i="5"/>
  <c r="X35" i="5" s="1"/>
  <c r="O36" i="5"/>
  <c r="X36" i="5" s="1"/>
  <c r="O37" i="5"/>
  <c r="X37" i="5" s="1"/>
  <c r="O38" i="5"/>
  <c r="X38" i="5" s="1"/>
  <c r="O39" i="5"/>
  <c r="X39" i="5" s="1"/>
  <c r="O40" i="5"/>
  <c r="X40" i="5" s="1"/>
  <c r="O41" i="5"/>
  <c r="X41" i="5" s="1"/>
  <c r="O42" i="5"/>
  <c r="X42" i="5" s="1"/>
  <c r="O43" i="5"/>
  <c r="X43" i="5" s="1"/>
  <c r="O5" i="5"/>
  <c r="X5" i="5" s="1"/>
  <c r="T51" i="5"/>
  <c r="T52" i="5" s="1"/>
  <c r="T53" i="5" s="1"/>
  <c r="R51" i="5"/>
  <c r="R52" i="5" s="1"/>
  <c r="R53" i="5" s="1"/>
  <c r="V51" i="5"/>
  <c r="V52" i="5" s="1"/>
  <c r="V53" i="5" s="1"/>
  <c r="U51" i="5"/>
  <c r="U52" i="5" s="1"/>
  <c r="S51" i="5"/>
  <c r="S52" i="5" s="1"/>
  <c r="S53" i="5" s="1"/>
  <c r="Q51" i="5"/>
  <c r="Q52" i="5" s="1"/>
  <c r="Q53" i="5" s="1"/>
  <c r="X51" i="5" l="1"/>
  <c r="W51" i="5"/>
  <c r="W52" i="5" s="1"/>
  <c r="W53" i="5" s="1"/>
  <c r="U53" i="5"/>
</calcChain>
</file>

<file path=xl/sharedStrings.xml><?xml version="1.0" encoding="utf-8"?>
<sst xmlns="http://schemas.openxmlformats.org/spreadsheetml/2006/main" count="177" uniqueCount="112">
  <si>
    <t xml:space="preserve">               NAZIV               </t>
  </si>
  <si>
    <t>TEHNIČKO DOBAVNI UVJETI</t>
  </si>
  <si>
    <t>Jedinična cijena</t>
  </si>
  <si>
    <t>Proizvođač</t>
  </si>
  <si>
    <t>Naziv proizvoda</t>
  </si>
  <si>
    <t>PREDMET NABAVE</t>
  </si>
  <si>
    <t>ml</t>
  </si>
  <si>
    <t>g</t>
  </si>
  <si>
    <t>Količina</t>
  </si>
  <si>
    <t>ŠIFRA</t>
  </si>
  <si>
    <t>PDV</t>
  </si>
  <si>
    <t>GRUPA</t>
  </si>
  <si>
    <t>SZP</t>
  </si>
  <si>
    <t>SZE</t>
  </si>
  <si>
    <t>MKB</t>
  </si>
  <si>
    <t>ŠKO</t>
  </si>
  <si>
    <t>JZ</t>
  </si>
  <si>
    <t>ZJZ</t>
  </si>
  <si>
    <t>NETTO</t>
  </si>
  <si>
    <t>BRUTTO</t>
  </si>
  <si>
    <t>DDD</t>
  </si>
  <si>
    <t>l</t>
  </si>
  <si>
    <t>Ukupni iznos</t>
  </si>
  <si>
    <t>kol</t>
  </si>
  <si>
    <t>JM</t>
  </si>
  <si>
    <t>HE-PŽ</t>
  </si>
  <si>
    <t>HE-PC</t>
  </si>
  <si>
    <t>GEL ZA SUZBIJANJE MRAVA, a.t. imidakloprid</t>
  </si>
  <si>
    <t xml:space="preserve">tuba za direktnu primjenu ili sa posebnim aplikatorom </t>
  </si>
  <si>
    <t>metalna kutija za deratizaciju velika</t>
  </si>
  <si>
    <t>plastični tunel za glodavce</t>
  </si>
  <si>
    <t>INSEKTICID, a.t. cipermetrin, tetrametrin, piperonil  butoksid</t>
  </si>
  <si>
    <t>tekući koncentrat, pakiranje 1 litra</t>
  </si>
  <si>
    <t>tekuća koncentrirana emulzija, pakiranje 1 litra</t>
  </si>
  <si>
    <t>INSEKTICID, a.t. piretrin 3%, piperonil butoksid 13,5 %</t>
  </si>
  <si>
    <t>GEL ZA ŽOHARE, a.t. fipronil</t>
  </si>
  <si>
    <t>LOVKA ZA ŽOHARE</t>
  </si>
  <si>
    <t>ljepljiva, feromonska lovka za žohare</t>
  </si>
  <si>
    <t>GOTOVI RASUTI MAMAC ZA DERATIZACIJU</t>
  </si>
  <si>
    <t>aktivna tvar bromadiolon ili brodifakum ili difenakum, pakiranje vreća od 20 do 25 kg</t>
  </si>
  <si>
    <t>PARAFINSKI BLOK ZA DERATIZACIJU, a.t. brodifakum</t>
  </si>
  <si>
    <t>blok 25 g, pakiranje 10 ili 12,5 kg</t>
  </si>
  <si>
    <t>PARAFINSKI BLOK ZA DERATIZACIJU, a.t. bromadiolon ili brodifakum ili difenakum</t>
  </si>
  <si>
    <t>blok 100 g sa žicom (za kanalizaciju), pakiranje 10 kg</t>
  </si>
  <si>
    <t>INSEKTICID, a.t. deltametrin 2%</t>
  </si>
  <si>
    <t>svježi mamac za deratizaciju na bazi brodifakuma</t>
  </si>
  <si>
    <t>vrećice svježeg mamca, pakiranje 5 kg</t>
  </si>
  <si>
    <t>ljepilo za deratizaciju</t>
  </si>
  <si>
    <t>tuba</t>
  </si>
  <si>
    <t>plastična kutija za deratizaciju- velika</t>
  </si>
  <si>
    <t>(cca 245 x 165 x 70 mm)</t>
  </si>
  <si>
    <t>plastična kutija za deratizaciju- mala</t>
  </si>
  <si>
    <t>(cca 140 x 115 x 45 mm)</t>
  </si>
  <si>
    <t>plastična zamka za ose i stršljene</t>
  </si>
  <si>
    <t>GEL ZA ŽOHARE, a.t.: klorfenapir</t>
  </si>
  <si>
    <t>tuba za direktnu primjenu ili sa posebnim aplikatorom</t>
  </si>
  <si>
    <t>ljepljivi tunel za glodavce, kartonski</t>
  </si>
  <si>
    <t>ljepljiva podloga za tunel za glodavce</t>
  </si>
  <si>
    <t>plastična</t>
  </si>
  <si>
    <t>INSEKTICID za suzbijanje muha a.t. klotianidin, tricosene</t>
  </si>
  <si>
    <t>tekući insekticid spreman za upotrebu, pakiranje 500 ml</t>
  </si>
  <si>
    <t>GEL ZA ŽOHARE, a.t. klotianidin</t>
  </si>
  <si>
    <t>sprej boja žuta</t>
  </si>
  <si>
    <t>sprej boca 400 ml</t>
  </si>
  <si>
    <t>dvotaktol</t>
  </si>
  <si>
    <t>ulje za dvotaktne motore</t>
  </si>
  <si>
    <t>sprej za ose i stršljene</t>
  </si>
  <si>
    <t>boca sa potiskom 3 ili više metara</t>
  </si>
  <si>
    <t>mineralno ulje</t>
  </si>
  <si>
    <t>ulje nosač za zadimljavanje-toplo zamagljivanje</t>
  </si>
  <si>
    <t>propilen glikol</t>
  </si>
  <si>
    <t>nosač za zadimljavanje-toplo zamagljivanje</t>
  </si>
  <si>
    <t>feromonske klopke za moljce</t>
  </si>
  <si>
    <t>ljepljive lovke za moljce</t>
  </si>
  <si>
    <t>feromonske klopke za stjenice</t>
  </si>
  <si>
    <t>ljepljiva klopka za stjenice s atraktantom</t>
  </si>
  <si>
    <t>Larvicid za suzbijanje ličinki muha i komaraca, a.t. diflubenzuron 2%</t>
  </si>
  <si>
    <t>tablete, pakiranje 5kg</t>
  </si>
  <si>
    <t>Larvicid za suzbijanje ličinki muha i komaraca, a.t. diflubenzuron 15%</t>
  </si>
  <si>
    <t>tekući koncentrat za suspenziju</t>
  </si>
  <si>
    <t>INSEKTICID, a.t. klorfenapir 10%</t>
  </si>
  <si>
    <t>INSEKTICID, a.t. cipermetrin 10%</t>
  </si>
  <si>
    <t>tekući koncentrat</t>
  </si>
  <si>
    <t>Dimni generator</t>
  </si>
  <si>
    <t>insekticid, bočica/patrona koja paljenjem ispušta insekticidni dim</t>
  </si>
  <si>
    <t>Repelent za krtice</t>
  </si>
  <si>
    <t>tekući repelent</t>
  </si>
  <si>
    <t>Repelent za zmije</t>
  </si>
  <si>
    <t>granule repelent za zmije</t>
  </si>
  <si>
    <t>blok 10g, pakiranje od 10 Kg</t>
  </si>
  <si>
    <t>kutijica/hranilište za mamac za puzajuće  insekte</t>
  </si>
  <si>
    <t>mala plastična kutijica u koju se postavlja gel mamac za insekte</t>
  </si>
  <si>
    <t>rodenticidna pjena</t>
  </si>
  <si>
    <t>rodenticidna kontaktna pjena pakovanje 500 ml</t>
  </si>
  <si>
    <t>paljena žica</t>
  </si>
  <si>
    <t>promjera 1,4 mm</t>
  </si>
  <si>
    <t>kom</t>
  </si>
  <si>
    <t>kg</t>
  </si>
  <si>
    <t>PDV %</t>
  </si>
  <si>
    <t>INSEKTICIDI, RODENTICIDI, DEZINFICIJENSI</t>
  </si>
  <si>
    <t>FLOREL</t>
  </si>
  <si>
    <t>koncentrirani insekticid aktivne tvari: cipermetrin 10g, tetrametrin 2g, oiperonil butoksid 12.5g</t>
  </si>
  <si>
    <t>koncentrirani insekticid aktivne tvari: cipermetrin 5g, tetrametrin 2,5g, oiperonil butoksid 12,5g</t>
  </si>
  <si>
    <t>koncentrirani insekticid aktivne tvari deltametrin 2,5%</t>
  </si>
  <si>
    <t>gel za suzbijanje žohara aktivne tvari klotianidin 0,05% i piripoksifen 0,5%</t>
  </si>
  <si>
    <t>08</t>
  </si>
  <si>
    <t>MATERIJAL I SREDSTVA ZA DDD</t>
  </si>
  <si>
    <t>promjera 0,8 mm</t>
  </si>
  <si>
    <t>PRILOG 2: TROŠKOVNIK</t>
  </si>
  <si>
    <t>PELETE ZA DERATIZACIJU</t>
  </si>
  <si>
    <t>Parafinski blok za derazizaciju aktivne tvari</t>
  </si>
  <si>
    <t>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</si>
</sst>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49" fontId="22" fillId="33" borderId="10" xfId="0" applyNumberFormat="1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4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36" borderId="1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22" fillId="33" borderId="12" xfId="0" applyNumberFormat="1" applyFont="1" applyFill="1" applyBorder="1" applyAlignment="1">
      <alignment vertical="center"/>
    </xf>
    <xf numFmtId="49" fontId="24" fillId="35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42" applyFont="1" applyBorder="1" applyAlignment="1">
      <alignment horizontal="center" vertical="center" wrapText="1"/>
    </xf>
    <xf numFmtId="0" fontId="2" fillId="0" borderId="12" xfId="42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/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3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0" fontId="2" fillId="34" borderId="12" xfId="43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49" fontId="22" fillId="33" borderId="12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5000000}"/>
    <cellStyle name="Normalno" xfId="0" builtinId="0"/>
    <cellStyle name="Postotak" xfId="43" builtinId="5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tabSelected="1" workbookViewId="0">
      <pane ySplit="4" topLeftCell="A11" activePane="bottomLeft" state="frozen"/>
      <selection pane="bottomLeft" activeCell="AD15" sqref="AD15"/>
    </sheetView>
  </sheetViews>
  <sheetFormatPr defaultColWidth="9.140625" defaultRowHeight="12.75" x14ac:dyDescent="0.25"/>
  <cols>
    <col min="1" max="1" width="4.85546875" style="9" bestFit="1" customWidth="1"/>
    <col min="2" max="2" width="17.28515625" style="6" customWidth="1"/>
    <col min="3" max="3" width="18.5703125" style="6" customWidth="1"/>
    <col min="4" max="4" width="12.28515625" style="10" customWidth="1"/>
    <col min="5" max="5" width="7.140625" style="10" customWidth="1"/>
    <col min="6" max="6" width="3.5703125" style="11" bestFit="1" customWidth="1"/>
    <col min="7" max="7" width="4" style="12" hidden="1" customWidth="1"/>
    <col min="8" max="9" width="5" style="12" hidden="1" customWidth="1"/>
    <col min="10" max="10" width="4.28515625" style="12" hidden="1" customWidth="1"/>
    <col min="11" max="11" width="5" style="12" hidden="1" customWidth="1"/>
    <col min="12" max="12" width="5.140625" style="12" hidden="1" customWidth="1"/>
    <col min="13" max="13" width="4.42578125" style="12" hidden="1" customWidth="1"/>
    <col min="14" max="14" width="4.140625" style="12" hidden="1" customWidth="1"/>
    <col min="15" max="15" width="5.5703125" style="12" customWidth="1"/>
    <col min="16" max="16" width="6.5703125" style="13" customWidth="1"/>
    <col min="17" max="22" width="6.5703125" style="13" hidden="1" customWidth="1"/>
    <col min="23" max="23" width="7.42578125" style="14" hidden="1" customWidth="1"/>
    <col min="24" max="24" width="7.7109375" style="6" customWidth="1"/>
    <col min="25" max="25" width="5.140625" style="9" bestFit="1" customWidth="1"/>
    <col min="26" max="26" width="0" style="6" hidden="1" customWidth="1"/>
    <col min="27" max="16384" width="9.140625" style="6"/>
  </cols>
  <sheetData>
    <row r="1" spans="1:28" s="3" customFormat="1" ht="15.75" x14ac:dyDescent="0.25">
      <c r="A1" s="20" t="s">
        <v>108</v>
      </c>
      <c r="B1" s="20"/>
      <c r="C1" s="20"/>
      <c r="D1" s="21"/>
      <c r="E1" s="21"/>
      <c r="F1" s="22"/>
      <c r="G1" s="23"/>
      <c r="H1" s="23"/>
      <c r="I1" s="23"/>
      <c r="J1" s="23"/>
      <c r="K1" s="23"/>
      <c r="L1" s="23"/>
      <c r="M1" s="23"/>
      <c r="N1" s="23"/>
      <c r="O1" s="24"/>
      <c r="P1" s="25"/>
      <c r="Y1" s="26"/>
    </row>
    <row r="2" spans="1:28" s="3" customFormat="1" x14ac:dyDescent="0.25">
      <c r="A2" s="1" t="s">
        <v>105</v>
      </c>
      <c r="B2" s="1" t="s">
        <v>5</v>
      </c>
      <c r="C2" s="56" t="s">
        <v>106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8" t="s">
        <v>17</v>
      </c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8" s="3" customFormat="1" x14ac:dyDescent="0.25">
      <c r="A3" s="29" t="s">
        <v>105</v>
      </c>
      <c r="B3" s="29" t="s">
        <v>11</v>
      </c>
      <c r="C3" s="57" t="s">
        <v>99</v>
      </c>
      <c r="D3" s="57"/>
      <c r="E3" s="57"/>
      <c r="F3" s="57"/>
      <c r="G3" s="30" t="s">
        <v>12</v>
      </c>
      <c r="H3" s="30" t="s">
        <v>13</v>
      </c>
      <c r="I3" s="30" t="s">
        <v>14</v>
      </c>
      <c r="J3" s="30" t="s">
        <v>15</v>
      </c>
      <c r="K3" s="30" t="s">
        <v>25</v>
      </c>
      <c r="L3" s="30" t="s">
        <v>26</v>
      </c>
      <c r="M3" s="30" t="s">
        <v>20</v>
      </c>
      <c r="N3" s="4" t="s">
        <v>16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8" ht="25.5" x14ac:dyDescent="0.25">
      <c r="A4" s="31" t="s">
        <v>9</v>
      </c>
      <c r="B4" s="31" t="s">
        <v>0</v>
      </c>
      <c r="C4" s="31" t="s">
        <v>1</v>
      </c>
      <c r="D4" s="32" t="s">
        <v>3</v>
      </c>
      <c r="E4" s="32" t="s">
        <v>4</v>
      </c>
      <c r="F4" s="32" t="s">
        <v>24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3" t="s">
        <v>23</v>
      </c>
      <c r="M4" s="33" t="s">
        <v>23</v>
      </c>
      <c r="N4" s="5" t="s">
        <v>23</v>
      </c>
      <c r="O4" s="49" t="s">
        <v>8</v>
      </c>
      <c r="P4" s="50" t="s">
        <v>2</v>
      </c>
      <c r="Q4" s="50" t="s">
        <v>2</v>
      </c>
      <c r="R4" s="50" t="s">
        <v>2</v>
      </c>
      <c r="S4" s="50" t="s">
        <v>2</v>
      </c>
      <c r="T4" s="50" t="s">
        <v>2</v>
      </c>
      <c r="U4" s="50" t="s">
        <v>2</v>
      </c>
      <c r="V4" s="50" t="s">
        <v>2</v>
      </c>
      <c r="W4" s="50" t="s">
        <v>2</v>
      </c>
      <c r="X4" s="50" t="s">
        <v>22</v>
      </c>
      <c r="Y4" s="49" t="s">
        <v>98</v>
      </c>
      <c r="Z4" s="6" t="s">
        <v>100</v>
      </c>
    </row>
    <row r="5" spans="1:28" ht="25.5" x14ac:dyDescent="0.25">
      <c r="A5" s="34">
        <v>10737</v>
      </c>
      <c r="B5" s="35" t="s">
        <v>27</v>
      </c>
      <c r="C5" s="35" t="s">
        <v>28</v>
      </c>
      <c r="D5" s="36"/>
      <c r="E5" s="36"/>
      <c r="F5" s="37" t="s">
        <v>7</v>
      </c>
      <c r="G5" s="38"/>
      <c r="H5" s="38"/>
      <c r="I5" s="38"/>
      <c r="J5" s="38"/>
      <c r="K5" s="38"/>
      <c r="L5" s="38"/>
      <c r="M5" s="38">
        <v>120</v>
      </c>
      <c r="N5" s="7"/>
      <c r="O5" s="51">
        <f>SUM(M5)</f>
        <v>120</v>
      </c>
      <c r="P5" s="52"/>
      <c r="Q5" s="52"/>
      <c r="R5" s="52"/>
      <c r="S5" s="52"/>
      <c r="T5" s="52"/>
      <c r="U5" s="52"/>
      <c r="V5" s="52"/>
      <c r="W5" s="52"/>
      <c r="X5" s="53">
        <f>O5*P5</f>
        <v>0</v>
      </c>
      <c r="Y5" s="55"/>
      <c r="Z5" s="27">
        <v>3.3</v>
      </c>
      <c r="AA5" s="27"/>
      <c r="AB5" s="27"/>
    </row>
    <row r="6" spans="1:28" ht="25.5" x14ac:dyDescent="0.25">
      <c r="A6" s="34">
        <v>10738</v>
      </c>
      <c r="B6" s="35" t="s">
        <v>29</v>
      </c>
      <c r="C6" s="35"/>
      <c r="D6" s="36"/>
      <c r="E6" s="36"/>
      <c r="F6" s="37" t="s">
        <v>96</v>
      </c>
      <c r="G6" s="38"/>
      <c r="H6" s="38"/>
      <c r="I6" s="38"/>
      <c r="J6" s="38"/>
      <c r="K6" s="38"/>
      <c r="L6" s="38"/>
      <c r="M6" s="38">
        <v>10</v>
      </c>
      <c r="N6" s="7"/>
      <c r="O6" s="51">
        <f t="shared" ref="O6:O50" si="0">SUM(M6)</f>
        <v>10</v>
      </c>
      <c r="P6" s="52"/>
      <c r="Q6" s="52"/>
      <c r="R6" s="52"/>
      <c r="S6" s="52"/>
      <c r="T6" s="52"/>
      <c r="U6" s="52"/>
      <c r="V6" s="52"/>
      <c r="W6" s="52"/>
      <c r="X6" s="53">
        <f t="shared" ref="X6:X50" si="1">O6*P6</f>
        <v>0</v>
      </c>
      <c r="Y6" s="55"/>
      <c r="Z6" s="27">
        <v>39</v>
      </c>
      <c r="AA6" s="27"/>
      <c r="AB6" s="27"/>
    </row>
    <row r="7" spans="1:28" x14ac:dyDescent="0.25">
      <c r="A7" s="34">
        <v>10740</v>
      </c>
      <c r="B7" s="35" t="s">
        <v>30</v>
      </c>
      <c r="C7" s="35"/>
      <c r="D7" s="36"/>
      <c r="E7" s="36"/>
      <c r="F7" s="37" t="s">
        <v>96</v>
      </c>
      <c r="G7" s="38"/>
      <c r="H7" s="38"/>
      <c r="I7" s="38"/>
      <c r="J7" s="38"/>
      <c r="K7" s="38"/>
      <c r="L7" s="38"/>
      <c r="M7" s="38">
        <v>60</v>
      </c>
      <c r="N7" s="7"/>
      <c r="O7" s="51">
        <f t="shared" si="0"/>
        <v>60</v>
      </c>
      <c r="P7" s="52"/>
      <c r="Q7" s="52"/>
      <c r="R7" s="52"/>
      <c r="S7" s="52"/>
      <c r="T7" s="52"/>
      <c r="U7" s="52"/>
      <c r="V7" s="52"/>
      <c r="W7" s="52"/>
      <c r="X7" s="53">
        <f t="shared" si="1"/>
        <v>0</v>
      </c>
      <c r="Y7" s="55"/>
      <c r="Z7" s="27">
        <v>8</v>
      </c>
      <c r="AA7" s="27"/>
      <c r="AB7" s="27"/>
    </row>
    <row r="8" spans="1:28" ht="38.25" x14ac:dyDescent="0.25">
      <c r="A8" s="34">
        <v>10867</v>
      </c>
      <c r="B8" s="35" t="s">
        <v>31</v>
      </c>
      <c r="C8" s="35" t="s">
        <v>32</v>
      </c>
      <c r="D8" s="36"/>
      <c r="E8" s="36"/>
      <c r="F8" s="37" t="s">
        <v>21</v>
      </c>
      <c r="G8" s="38"/>
      <c r="H8" s="38"/>
      <c r="I8" s="38"/>
      <c r="J8" s="38"/>
      <c r="K8" s="38"/>
      <c r="L8" s="38"/>
      <c r="M8" s="38">
        <v>2</v>
      </c>
      <c r="N8" s="7"/>
      <c r="O8" s="51">
        <f t="shared" si="0"/>
        <v>2</v>
      </c>
      <c r="P8" s="52"/>
      <c r="Q8" s="52"/>
      <c r="R8" s="52"/>
      <c r="S8" s="52"/>
      <c r="T8" s="52"/>
      <c r="U8" s="52"/>
      <c r="V8" s="52"/>
      <c r="W8" s="52"/>
      <c r="X8" s="53">
        <f t="shared" si="1"/>
        <v>0</v>
      </c>
      <c r="Y8" s="55"/>
      <c r="Z8" s="27">
        <v>225</v>
      </c>
      <c r="AA8" s="27"/>
      <c r="AB8" s="27"/>
    </row>
    <row r="9" spans="1:28" ht="38.25" x14ac:dyDescent="0.25">
      <c r="A9" s="34">
        <v>10871</v>
      </c>
      <c r="B9" s="35" t="s">
        <v>34</v>
      </c>
      <c r="C9" s="35" t="s">
        <v>33</v>
      </c>
      <c r="D9" s="36"/>
      <c r="E9" s="36"/>
      <c r="F9" s="37" t="s">
        <v>21</v>
      </c>
      <c r="G9" s="38"/>
      <c r="H9" s="38"/>
      <c r="I9" s="38"/>
      <c r="J9" s="38"/>
      <c r="K9" s="38"/>
      <c r="L9" s="38"/>
      <c r="M9" s="38">
        <v>1</v>
      </c>
      <c r="N9" s="7"/>
      <c r="O9" s="51">
        <f t="shared" si="0"/>
        <v>1</v>
      </c>
      <c r="P9" s="52"/>
      <c r="Q9" s="52"/>
      <c r="R9" s="52"/>
      <c r="S9" s="52"/>
      <c r="T9" s="52"/>
      <c r="U9" s="52"/>
      <c r="V9" s="52"/>
      <c r="W9" s="52"/>
      <c r="X9" s="53">
        <f t="shared" si="1"/>
        <v>0</v>
      </c>
      <c r="Y9" s="55"/>
      <c r="Z9" s="27">
        <v>400</v>
      </c>
      <c r="AA9" s="27"/>
      <c r="AB9" s="27"/>
    </row>
    <row r="10" spans="1:28" ht="25.5" x14ac:dyDescent="0.25">
      <c r="A10" s="34">
        <v>10873</v>
      </c>
      <c r="B10" s="35" t="s">
        <v>35</v>
      </c>
      <c r="C10" s="35" t="s">
        <v>28</v>
      </c>
      <c r="D10" s="36"/>
      <c r="E10" s="36"/>
      <c r="F10" s="37" t="s">
        <v>7</v>
      </c>
      <c r="G10" s="38"/>
      <c r="H10" s="38"/>
      <c r="I10" s="38"/>
      <c r="J10" s="38"/>
      <c r="K10" s="38"/>
      <c r="L10" s="38"/>
      <c r="M10" s="38">
        <v>140</v>
      </c>
      <c r="N10" s="7"/>
      <c r="O10" s="51">
        <f t="shared" si="0"/>
        <v>140</v>
      </c>
      <c r="P10" s="52"/>
      <c r="Q10" s="52"/>
      <c r="R10" s="52"/>
      <c r="S10" s="52"/>
      <c r="T10" s="52"/>
      <c r="U10" s="52"/>
      <c r="V10" s="52"/>
      <c r="W10" s="52"/>
      <c r="X10" s="53">
        <f t="shared" si="1"/>
        <v>0</v>
      </c>
      <c r="Y10" s="55"/>
      <c r="Z10" s="27">
        <v>7.8</v>
      </c>
      <c r="AA10" s="27"/>
      <c r="AB10" s="27"/>
    </row>
    <row r="11" spans="1:28" ht="25.5" x14ac:dyDescent="0.25">
      <c r="A11" s="34">
        <v>10874</v>
      </c>
      <c r="B11" s="35" t="s">
        <v>36</v>
      </c>
      <c r="C11" s="35" t="s">
        <v>37</v>
      </c>
      <c r="D11" s="36"/>
      <c r="E11" s="36"/>
      <c r="F11" s="37" t="s">
        <v>96</v>
      </c>
      <c r="G11" s="38"/>
      <c r="H11" s="38"/>
      <c r="I11" s="38"/>
      <c r="J11" s="38"/>
      <c r="K11" s="38"/>
      <c r="L11" s="38"/>
      <c r="M11" s="38">
        <v>550</v>
      </c>
      <c r="N11" s="7"/>
      <c r="O11" s="51">
        <f t="shared" si="0"/>
        <v>550</v>
      </c>
      <c r="P11" s="52"/>
      <c r="Q11" s="52"/>
      <c r="R11" s="52"/>
      <c r="S11" s="52"/>
      <c r="T11" s="52"/>
      <c r="U11" s="52"/>
      <c r="V11" s="52"/>
      <c r="W11" s="52"/>
      <c r="X11" s="53">
        <f t="shared" si="1"/>
        <v>0</v>
      </c>
      <c r="Y11" s="55"/>
      <c r="Z11" s="27">
        <v>5.5</v>
      </c>
      <c r="AA11" s="27"/>
      <c r="AB11" s="27"/>
    </row>
    <row r="12" spans="1:28" ht="51" x14ac:dyDescent="0.25">
      <c r="A12" s="34">
        <v>10875</v>
      </c>
      <c r="B12" s="35" t="s">
        <v>38</v>
      </c>
      <c r="C12" s="35" t="s">
        <v>39</v>
      </c>
      <c r="D12" s="36"/>
      <c r="E12" s="36"/>
      <c r="F12" s="37" t="s">
        <v>97</v>
      </c>
      <c r="G12" s="38"/>
      <c r="H12" s="38"/>
      <c r="I12" s="38"/>
      <c r="J12" s="38"/>
      <c r="K12" s="38"/>
      <c r="L12" s="38"/>
      <c r="M12" s="38">
        <v>25</v>
      </c>
      <c r="N12" s="7"/>
      <c r="O12" s="51">
        <f t="shared" si="0"/>
        <v>25</v>
      </c>
      <c r="P12" s="52"/>
      <c r="Q12" s="52"/>
      <c r="R12" s="52"/>
      <c r="S12" s="52"/>
      <c r="T12" s="52"/>
      <c r="U12" s="52"/>
      <c r="V12" s="52"/>
      <c r="W12" s="52"/>
      <c r="X12" s="53">
        <f t="shared" si="1"/>
        <v>0</v>
      </c>
      <c r="Y12" s="55"/>
      <c r="Z12" s="27">
        <v>6.9</v>
      </c>
      <c r="AA12" s="27"/>
      <c r="AB12" s="27"/>
    </row>
    <row r="13" spans="1:28" ht="38.25" x14ac:dyDescent="0.25">
      <c r="A13" s="34">
        <v>10876</v>
      </c>
      <c r="B13" s="35" t="s">
        <v>40</v>
      </c>
      <c r="C13" s="35" t="s">
        <v>41</v>
      </c>
      <c r="D13" s="36"/>
      <c r="E13" s="36"/>
      <c r="F13" s="37" t="s">
        <v>97</v>
      </c>
      <c r="G13" s="38"/>
      <c r="H13" s="38"/>
      <c r="I13" s="38"/>
      <c r="J13" s="38"/>
      <c r="K13" s="38"/>
      <c r="L13" s="38"/>
      <c r="M13" s="38">
        <v>10</v>
      </c>
      <c r="N13" s="7"/>
      <c r="O13" s="51">
        <f t="shared" si="0"/>
        <v>10</v>
      </c>
      <c r="P13" s="52"/>
      <c r="Q13" s="52"/>
      <c r="R13" s="52"/>
      <c r="S13" s="52"/>
      <c r="T13" s="52"/>
      <c r="U13" s="52"/>
      <c r="V13" s="52"/>
      <c r="W13" s="52"/>
      <c r="X13" s="53">
        <f t="shared" si="1"/>
        <v>0</v>
      </c>
      <c r="Y13" s="55"/>
      <c r="Z13" s="27">
        <v>25</v>
      </c>
      <c r="AA13" s="27"/>
      <c r="AB13" s="27"/>
    </row>
    <row r="14" spans="1:28" ht="51" x14ac:dyDescent="0.25">
      <c r="A14" s="34">
        <v>10877</v>
      </c>
      <c r="B14" s="35" t="s">
        <v>42</v>
      </c>
      <c r="C14" s="35" t="s">
        <v>43</v>
      </c>
      <c r="D14" s="36"/>
      <c r="E14" s="36"/>
      <c r="F14" s="37" t="s">
        <v>97</v>
      </c>
      <c r="G14" s="38"/>
      <c r="H14" s="38"/>
      <c r="I14" s="38"/>
      <c r="J14" s="38"/>
      <c r="K14" s="38"/>
      <c r="L14" s="38"/>
      <c r="M14" s="38">
        <v>220</v>
      </c>
      <c r="N14" s="7"/>
      <c r="O14" s="51">
        <f t="shared" si="0"/>
        <v>220</v>
      </c>
      <c r="P14" s="52"/>
      <c r="Q14" s="52"/>
      <c r="R14" s="52"/>
      <c r="S14" s="52"/>
      <c r="T14" s="52"/>
      <c r="U14" s="52"/>
      <c r="V14" s="52"/>
      <c r="W14" s="52"/>
      <c r="X14" s="53">
        <f t="shared" si="1"/>
        <v>0</v>
      </c>
      <c r="Y14" s="55"/>
      <c r="Z14" s="27">
        <v>32</v>
      </c>
      <c r="AA14" s="27"/>
      <c r="AB14" s="27"/>
    </row>
    <row r="15" spans="1:28" ht="25.5" x14ac:dyDescent="0.25">
      <c r="A15" s="34">
        <v>10878</v>
      </c>
      <c r="B15" s="35" t="s">
        <v>44</v>
      </c>
      <c r="C15" s="35" t="s">
        <v>32</v>
      </c>
      <c r="D15" s="36"/>
      <c r="E15" s="36"/>
      <c r="F15" s="37" t="s">
        <v>21</v>
      </c>
      <c r="G15" s="38"/>
      <c r="H15" s="38"/>
      <c r="I15" s="38"/>
      <c r="J15" s="38"/>
      <c r="K15" s="38"/>
      <c r="L15" s="38"/>
      <c r="M15" s="38">
        <v>2</v>
      </c>
      <c r="N15" s="7"/>
      <c r="O15" s="51">
        <f t="shared" si="0"/>
        <v>2</v>
      </c>
      <c r="P15" s="52"/>
      <c r="Q15" s="52"/>
      <c r="R15" s="52"/>
      <c r="S15" s="52"/>
      <c r="T15" s="52"/>
      <c r="U15" s="52"/>
      <c r="V15" s="52"/>
      <c r="W15" s="52"/>
      <c r="X15" s="53">
        <f t="shared" si="1"/>
        <v>0</v>
      </c>
      <c r="Y15" s="55"/>
      <c r="Z15" s="27">
        <v>250</v>
      </c>
      <c r="AA15" s="27"/>
      <c r="AB15" s="27"/>
    </row>
    <row r="16" spans="1:28" ht="38.25" x14ac:dyDescent="0.25">
      <c r="A16" s="34">
        <v>10879</v>
      </c>
      <c r="B16" s="35" t="s">
        <v>45</v>
      </c>
      <c r="C16" s="35" t="s">
        <v>46</v>
      </c>
      <c r="D16" s="36"/>
      <c r="E16" s="36"/>
      <c r="F16" s="37" t="s">
        <v>97</v>
      </c>
      <c r="G16" s="38"/>
      <c r="H16" s="38"/>
      <c r="I16" s="38"/>
      <c r="J16" s="38"/>
      <c r="K16" s="38"/>
      <c r="L16" s="38"/>
      <c r="M16" s="38">
        <v>2500</v>
      </c>
      <c r="N16" s="7"/>
      <c r="O16" s="51">
        <f t="shared" si="0"/>
        <v>2500</v>
      </c>
      <c r="P16" s="52"/>
      <c r="Q16" s="52"/>
      <c r="R16" s="52"/>
      <c r="S16" s="52"/>
      <c r="T16" s="52"/>
      <c r="U16" s="52"/>
      <c r="V16" s="52"/>
      <c r="W16" s="52"/>
      <c r="X16" s="53">
        <f t="shared" si="1"/>
        <v>0</v>
      </c>
      <c r="Y16" s="55"/>
      <c r="Z16" s="27">
        <v>29</v>
      </c>
      <c r="AA16" s="27"/>
      <c r="AB16" s="27"/>
    </row>
    <row r="17" spans="1:28" x14ac:dyDescent="0.25">
      <c r="A17" s="34">
        <v>10880</v>
      </c>
      <c r="B17" s="41" t="s">
        <v>47</v>
      </c>
      <c r="C17" s="41" t="s">
        <v>48</v>
      </c>
      <c r="D17" s="36"/>
      <c r="E17" s="36"/>
      <c r="F17" s="37" t="s">
        <v>96</v>
      </c>
      <c r="G17" s="38"/>
      <c r="H17" s="38"/>
      <c r="I17" s="38"/>
      <c r="J17" s="38"/>
      <c r="K17" s="38"/>
      <c r="L17" s="38"/>
      <c r="M17" s="38">
        <v>40</v>
      </c>
      <c r="N17" s="7"/>
      <c r="O17" s="51">
        <f t="shared" si="0"/>
        <v>40</v>
      </c>
      <c r="P17" s="52"/>
      <c r="Q17" s="52"/>
      <c r="R17" s="52"/>
      <c r="S17" s="52"/>
      <c r="T17" s="52"/>
      <c r="U17" s="52"/>
      <c r="V17" s="52"/>
      <c r="W17" s="52"/>
      <c r="X17" s="53">
        <f t="shared" si="1"/>
        <v>0</v>
      </c>
      <c r="Y17" s="55"/>
      <c r="Z17" s="27">
        <v>6</v>
      </c>
      <c r="AA17" s="27"/>
      <c r="AB17" s="27"/>
    </row>
    <row r="18" spans="1:28" ht="25.5" x14ac:dyDescent="0.25">
      <c r="A18" s="34">
        <v>10883</v>
      </c>
      <c r="B18" s="41" t="s">
        <v>49</v>
      </c>
      <c r="C18" s="41" t="s">
        <v>50</v>
      </c>
      <c r="D18" s="36"/>
      <c r="E18" s="36"/>
      <c r="F18" s="42" t="s">
        <v>96</v>
      </c>
      <c r="G18" s="38"/>
      <c r="H18" s="38"/>
      <c r="I18" s="38"/>
      <c r="J18" s="38"/>
      <c r="K18" s="38"/>
      <c r="L18" s="38"/>
      <c r="M18" s="38">
        <v>200</v>
      </c>
      <c r="N18" s="7"/>
      <c r="O18" s="51">
        <f t="shared" si="0"/>
        <v>200</v>
      </c>
      <c r="P18" s="52"/>
      <c r="Q18" s="52"/>
      <c r="R18" s="52"/>
      <c r="S18" s="52"/>
      <c r="T18" s="52"/>
      <c r="U18" s="52"/>
      <c r="V18" s="52"/>
      <c r="W18" s="52"/>
      <c r="X18" s="53">
        <f t="shared" si="1"/>
        <v>0</v>
      </c>
      <c r="Y18" s="55"/>
      <c r="Z18" s="27">
        <v>7.5</v>
      </c>
      <c r="AA18" s="27"/>
      <c r="AB18" s="27"/>
    </row>
    <row r="19" spans="1:28" ht="25.5" x14ac:dyDescent="0.25">
      <c r="A19" s="34">
        <v>10884</v>
      </c>
      <c r="B19" s="35" t="s">
        <v>51</v>
      </c>
      <c r="C19" s="35" t="s">
        <v>52</v>
      </c>
      <c r="D19" s="39"/>
      <c r="E19" s="40"/>
      <c r="F19" s="37" t="s">
        <v>96</v>
      </c>
      <c r="G19" s="38"/>
      <c r="H19" s="38"/>
      <c r="I19" s="38"/>
      <c r="J19" s="38"/>
      <c r="K19" s="38"/>
      <c r="L19" s="38"/>
      <c r="M19" s="38">
        <v>100</v>
      </c>
      <c r="N19" s="7"/>
      <c r="O19" s="51">
        <f t="shared" si="0"/>
        <v>100</v>
      </c>
      <c r="P19" s="52"/>
      <c r="Q19" s="52"/>
      <c r="R19" s="52"/>
      <c r="S19" s="52"/>
      <c r="T19" s="52"/>
      <c r="U19" s="52"/>
      <c r="V19" s="52"/>
      <c r="W19" s="52"/>
      <c r="X19" s="53">
        <f t="shared" si="1"/>
        <v>0</v>
      </c>
      <c r="Y19" s="55"/>
      <c r="Z19" s="27">
        <v>3.5</v>
      </c>
      <c r="AA19" s="27"/>
      <c r="AB19" s="27"/>
    </row>
    <row r="20" spans="1:28" ht="25.5" x14ac:dyDescent="0.25">
      <c r="A20" s="34">
        <v>10905</v>
      </c>
      <c r="B20" s="35" t="s">
        <v>53</v>
      </c>
      <c r="C20" s="35"/>
      <c r="D20" s="36"/>
      <c r="E20" s="36"/>
      <c r="F20" s="37" t="s">
        <v>96</v>
      </c>
      <c r="G20" s="38"/>
      <c r="H20" s="38"/>
      <c r="I20" s="38"/>
      <c r="J20" s="38"/>
      <c r="K20" s="38"/>
      <c r="L20" s="38"/>
      <c r="M20" s="38">
        <v>2</v>
      </c>
      <c r="N20" s="7"/>
      <c r="O20" s="51">
        <f t="shared" si="0"/>
        <v>2</v>
      </c>
      <c r="P20" s="52"/>
      <c r="Q20" s="52"/>
      <c r="R20" s="52"/>
      <c r="S20" s="52"/>
      <c r="T20" s="52"/>
      <c r="U20" s="52"/>
      <c r="V20" s="52"/>
      <c r="W20" s="52"/>
      <c r="X20" s="53">
        <f t="shared" si="1"/>
        <v>0</v>
      </c>
      <c r="Y20" s="55"/>
      <c r="Z20" s="27">
        <v>45</v>
      </c>
      <c r="AA20" s="27"/>
      <c r="AB20" s="27"/>
    </row>
    <row r="21" spans="1:28" ht="25.5" x14ac:dyDescent="0.25">
      <c r="A21" s="34">
        <v>10962</v>
      </c>
      <c r="B21" s="35" t="s">
        <v>54</v>
      </c>
      <c r="C21" s="35" t="s">
        <v>55</v>
      </c>
      <c r="D21" s="36"/>
      <c r="E21" s="36"/>
      <c r="F21" s="37" t="s">
        <v>7</v>
      </c>
      <c r="G21" s="38"/>
      <c r="H21" s="38"/>
      <c r="I21" s="38"/>
      <c r="J21" s="38"/>
      <c r="K21" s="38"/>
      <c r="L21" s="38"/>
      <c r="M21" s="38">
        <v>30</v>
      </c>
      <c r="N21" s="7"/>
      <c r="O21" s="51">
        <f t="shared" si="0"/>
        <v>30</v>
      </c>
      <c r="P21" s="52"/>
      <c r="Q21" s="52"/>
      <c r="R21" s="52"/>
      <c r="S21" s="52"/>
      <c r="T21" s="52"/>
      <c r="U21" s="52"/>
      <c r="V21" s="52"/>
      <c r="W21" s="52"/>
      <c r="X21" s="53">
        <f t="shared" si="1"/>
        <v>0</v>
      </c>
      <c r="Y21" s="55"/>
      <c r="Z21" s="27">
        <v>4.3</v>
      </c>
      <c r="AA21" s="27"/>
      <c r="AB21" s="27"/>
    </row>
    <row r="22" spans="1:28" ht="25.5" x14ac:dyDescent="0.25">
      <c r="A22" s="34">
        <v>10986</v>
      </c>
      <c r="B22" s="35" t="s">
        <v>56</v>
      </c>
      <c r="C22" s="35"/>
      <c r="D22" s="39"/>
      <c r="E22" s="36"/>
      <c r="F22" s="37" t="s">
        <v>96</v>
      </c>
      <c r="G22" s="38"/>
      <c r="H22" s="38"/>
      <c r="I22" s="38"/>
      <c r="J22" s="38"/>
      <c r="K22" s="38"/>
      <c r="L22" s="38"/>
      <c r="M22" s="38">
        <v>100</v>
      </c>
      <c r="N22" s="7"/>
      <c r="O22" s="51">
        <f t="shared" si="0"/>
        <v>100</v>
      </c>
      <c r="P22" s="52"/>
      <c r="Q22" s="52"/>
      <c r="R22" s="52"/>
      <c r="S22" s="52"/>
      <c r="T22" s="52"/>
      <c r="U22" s="52"/>
      <c r="V22" s="52"/>
      <c r="W22" s="52"/>
      <c r="X22" s="53">
        <f t="shared" si="1"/>
        <v>0</v>
      </c>
      <c r="Y22" s="55"/>
      <c r="Z22" s="27">
        <v>5</v>
      </c>
      <c r="AA22" s="27"/>
      <c r="AB22" s="27"/>
    </row>
    <row r="23" spans="1:28" ht="25.5" x14ac:dyDescent="0.25">
      <c r="A23" s="42">
        <v>10987</v>
      </c>
      <c r="B23" s="43" t="s">
        <v>57</v>
      </c>
      <c r="C23" s="43" t="s">
        <v>58</v>
      </c>
      <c r="D23" s="39"/>
      <c r="E23" s="44"/>
      <c r="F23" s="37" t="s">
        <v>96</v>
      </c>
      <c r="G23" s="38"/>
      <c r="H23" s="38"/>
      <c r="I23" s="38"/>
      <c r="J23" s="38"/>
      <c r="K23" s="38"/>
      <c r="L23" s="38"/>
      <c r="M23" s="38">
        <v>60</v>
      </c>
      <c r="N23" s="7"/>
      <c r="O23" s="51">
        <f t="shared" si="0"/>
        <v>60</v>
      </c>
      <c r="P23" s="52"/>
      <c r="Q23" s="52"/>
      <c r="R23" s="52"/>
      <c r="S23" s="52"/>
      <c r="T23" s="52"/>
      <c r="U23" s="52"/>
      <c r="V23" s="52"/>
      <c r="W23" s="52"/>
      <c r="X23" s="53">
        <f t="shared" si="1"/>
        <v>0</v>
      </c>
      <c r="Y23" s="55"/>
      <c r="Z23" s="27">
        <v>10.199999999999999</v>
      </c>
      <c r="AA23" s="27"/>
      <c r="AB23" s="27"/>
    </row>
    <row r="24" spans="1:28" s="8" customFormat="1" ht="38.25" x14ac:dyDescent="0.25">
      <c r="A24" s="42">
        <v>11280</v>
      </c>
      <c r="B24" s="35" t="s">
        <v>59</v>
      </c>
      <c r="C24" s="48" t="s">
        <v>60</v>
      </c>
      <c r="D24" s="36"/>
      <c r="E24" s="47"/>
      <c r="F24" s="37" t="s">
        <v>6</v>
      </c>
      <c r="G24" s="38"/>
      <c r="H24" s="38"/>
      <c r="I24" s="38"/>
      <c r="J24" s="38"/>
      <c r="K24" s="38"/>
      <c r="L24" s="38"/>
      <c r="M24" s="38">
        <v>4000</v>
      </c>
      <c r="N24" s="7"/>
      <c r="O24" s="51">
        <f t="shared" si="0"/>
        <v>4000</v>
      </c>
      <c r="P24" s="52"/>
      <c r="Q24" s="52"/>
      <c r="R24" s="52"/>
      <c r="S24" s="52"/>
      <c r="T24" s="52"/>
      <c r="U24" s="52"/>
      <c r="V24" s="52"/>
      <c r="W24" s="52"/>
      <c r="X24" s="53">
        <f t="shared" si="1"/>
        <v>0</v>
      </c>
      <c r="Y24" s="55"/>
      <c r="Z24" s="27">
        <v>0.5</v>
      </c>
      <c r="AA24" s="27"/>
      <c r="AB24" s="27"/>
    </row>
    <row r="25" spans="1:28" s="8" customFormat="1" ht="25.5" x14ac:dyDescent="0.25">
      <c r="A25" s="34">
        <v>11281</v>
      </c>
      <c r="B25" s="41" t="s">
        <v>61</v>
      </c>
      <c r="C25" s="41" t="s">
        <v>55</v>
      </c>
      <c r="D25" s="36"/>
      <c r="E25" s="47"/>
      <c r="F25" s="37" t="s">
        <v>7</v>
      </c>
      <c r="G25" s="38"/>
      <c r="H25" s="38"/>
      <c r="I25" s="38"/>
      <c r="J25" s="38"/>
      <c r="K25" s="38"/>
      <c r="L25" s="38"/>
      <c r="M25" s="38">
        <v>30</v>
      </c>
      <c r="N25" s="7"/>
      <c r="O25" s="51">
        <f t="shared" si="0"/>
        <v>30</v>
      </c>
      <c r="P25" s="52"/>
      <c r="Q25" s="52"/>
      <c r="R25" s="52"/>
      <c r="S25" s="52"/>
      <c r="T25" s="52"/>
      <c r="U25" s="52"/>
      <c r="V25" s="52"/>
      <c r="W25" s="52"/>
      <c r="X25" s="53">
        <f t="shared" si="1"/>
        <v>0</v>
      </c>
      <c r="Y25" s="55"/>
      <c r="Z25" s="27">
        <v>5.9</v>
      </c>
      <c r="AA25" s="27"/>
      <c r="AB25" s="27"/>
    </row>
    <row r="26" spans="1:28" s="8" customFormat="1" ht="15" x14ac:dyDescent="0.25">
      <c r="A26" s="42">
        <v>11282</v>
      </c>
      <c r="B26" s="35" t="s">
        <v>62</v>
      </c>
      <c r="C26" s="48" t="s">
        <v>63</v>
      </c>
      <c r="D26" s="36"/>
      <c r="E26" s="47"/>
      <c r="F26" s="42" t="s">
        <v>96</v>
      </c>
      <c r="G26" s="38"/>
      <c r="H26" s="38"/>
      <c r="I26" s="38"/>
      <c r="J26" s="38"/>
      <c r="K26" s="38"/>
      <c r="L26" s="38"/>
      <c r="M26" s="38">
        <v>5</v>
      </c>
      <c r="N26" s="7"/>
      <c r="O26" s="51">
        <f t="shared" si="0"/>
        <v>5</v>
      </c>
      <c r="P26" s="52"/>
      <c r="Q26" s="52"/>
      <c r="R26" s="52"/>
      <c r="S26" s="52"/>
      <c r="T26" s="52"/>
      <c r="U26" s="52"/>
      <c r="V26" s="52"/>
      <c r="W26" s="52"/>
      <c r="X26" s="53">
        <f t="shared" si="1"/>
        <v>0</v>
      </c>
      <c r="Y26" s="55"/>
      <c r="Z26" s="27">
        <v>25</v>
      </c>
      <c r="AA26" s="27"/>
      <c r="AB26" s="27"/>
    </row>
    <row r="27" spans="1:28" s="8" customFormat="1" ht="15" x14ac:dyDescent="0.25">
      <c r="A27" s="42">
        <v>11283</v>
      </c>
      <c r="B27" s="35" t="s">
        <v>64</v>
      </c>
      <c r="C27" s="48" t="s">
        <v>65</v>
      </c>
      <c r="D27" s="36"/>
      <c r="E27" s="47"/>
      <c r="F27" s="42" t="s">
        <v>21</v>
      </c>
      <c r="G27" s="38"/>
      <c r="H27" s="38"/>
      <c r="I27" s="38"/>
      <c r="J27" s="38"/>
      <c r="K27" s="38"/>
      <c r="L27" s="38"/>
      <c r="M27" s="38">
        <v>1</v>
      </c>
      <c r="N27" s="7"/>
      <c r="O27" s="51">
        <f t="shared" si="0"/>
        <v>1</v>
      </c>
      <c r="P27" s="52"/>
      <c r="Q27" s="52"/>
      <c r="R27" s="52"/>
      <c r="S27" s="52"/>
      <c r="T27" s="52"/>
      <c r="U27" s="52"/>
      <c r="V27" s="52"/>
      <c r="W27" s="52"/>
      <c r="X27" s="53">
        <f t="shared" si="1"/>
        <v>0</v>
      </c>
      <c r="Y27" s="55"/>
      <c r="Z27" s="27">
        <v>55</v>
      </c>
      <c r="AA27" s="27"/>
      <c r="AB27" s="27"/>
    </row>
    <row r="28" spans="1:28" s="8" customFormat="1" ht="25.5" x14ac:dyDescent="0.25">
      <c r="A28" s="42">
        <v>11284</v>
      </c>
      <c r="B28" s="35" t="s">
        <v>66</v>
      </c>
      <c r="C28" s="48" t="s">
        <v>67</v>
      </c>
      <c r="D28" s="36"/>
      <c r="E28" s="47"/>
      <c r="F28" s="42" t="s">
        <v>96</v>
      </c>
      <c r="G28" s="38"/>
      <c r="H28" s="38"/>
      <c r="I28" s="38"/>
      <c r="J28" s="38"/>
      <c r="K28" s="38"/>
      <c r="L28" s="38"/>
      <c r="M28" s="38">
        <v>6</v>
      </c>
      <c r="N28" s="7"/>
      <c r="O28" s="51">
        <f t="shared" si="0"/>
        <v>6</v>
      </c>
      <c r="P28" s="52"/>
      <c r="Q28" s="52"/>
      <c r="R28" s="52"/>
      <c r="S28" s="52"/>
      <c r="T28" s="52"/>
      <c r="U28" s="52"/>
      <c r="V28" s="52"/>
      <c r="W28" s="52"/>
      <c r="X28" s="53">
        <f t="shared" si="1"/>
        <v>0</v>
      </c>
      <c r="Y28" s="55"/>
      <c r="Z28" s="27">
        <v>29</v>
      </c>
      <c r="AA28" s="27"/>
      <c r="AB28" s="27"/>
    </row>
    <row r="29" spans="1:28" s="8" customFormat="1" ht="25.5" x14ac:dyDescent="0.25">
      <c r="A29" s="42">
        <v>11285</v>
      </c>
      <c r="B29" s="35" t="s">
        <v>68</v>
      </c>
      <c r="C29" s="48" t="s">
        <v>69</v>
      </c>
      <c r="D29" s="36"/>
      <c r="E29" s="47"/>
      <c r="F29" s="42" t="s">
        <v>21</v>
      </c>
      <c r="G29" s="38"/>
      <c r="H29" s="38"/>
      <c r="I29" s="38"/>
      <c r="J29" s="38"/>
      <c r="K29" s="38"/>
      <c r="L29" s="38"/>
      <c r="M29" s="38">
        <v>5</v>
      </c>
      <c r="N29" s="7"/>
      <c r="O29" s="51">
        <f t="shared" si="0"/>
        <v>5</v>
      </c>
      <c r="P29" s="52"/>
      <c r="Q29" s="52"/>
      <c r="R29" s="52"/>
      <c r="S29" s="52"/>
      <c r="T29" s="52"/>
      <c r="U29" s="52"/>
      <c r="V29" s="52"/>
      <c r="W29" s="52"/>
      <c r="X29" s="53">
        <f t="shared" si="1"/>
        <v>0</v>
      </c>
      <c r="Y29" s="55"/>
      <c r="Z29" s="27">
        <v>35</v>
      </c>
      <c r="AA29" s="27"/>
      <c r="AB29" s="27"/>
    </row>
    <row r="30" spans="1:28" s="8" customFormat="1" ht="25.5" x14ac:dyDescent="0.25">
      <c r="A30" s="42">
        <v>11286</v>
      </c>
      <c r="B30" s="35" t="s">
        <v>70</v>
      </c>
      <c r="C30" s="36" t="s">
        <v>71</v>
      </c>
      <c r="D30" s="36"/>
      <c r="E30" s="47"/>
      <c r="F30" s="42" t="s">
        <v>21</v>
      </c>
      <c r="G30" s="38"/>
      <c r="H30" s="38"/>
      <c r="I30" s="38"/>
      <c r="J30" s="38"/>
      <c r="K30" s="38"/>
      <c r="L30" s="38"/>
      <c r="M30" s="38">
        <v>5</v>
      </c>
      <c r="N30" s="7"/>
      <c r="O30" s="51">
        <f t="shared" si="0"/>
        <v>5</v>
      </c>
      <c r="P30" s="52"/>
      <c r="Q30" s="52"/>
      <c r="R30" s="52"/>
      <c r="S30" s="52"/>
      <c r="T30" s="52"/>
      <c r="U30" s="52"/>
      <c r="V30" s="52"/>
      <c r="W30" s="52"/>
      <c r="X30" s="53">
        <f t="shared" si="1"/>
        <v>0</v>
      </c>
      <c r="Y30" s="55"/>
      <c r="Z30" s="27">
        <v>35</v>
      </c>
      <c r="AA30" s="27"/>
      <c r="AB30" s="27"/>
    </row>
    <row r="31" spans="1:28" s="8" customFormat="1" ht="25.5" x14ac:dyDescent="0.25">
      <c r="A31" s="42">
        <v>11287</v>
      </c>
      <c r="B31" s="35" t="s">
        <v>72</v>
      </c>
      <c r="C31" s="35" t="s">
        <v>73</v>
      </c>
      <c r="D31" s="35"/>
      <c r="E31" s="45"/>
      <c r="F31" s="42" t="s">
        <v>96</v>
      </c>
      <c r="G31" s="38"/>
      <c r="H31" s="38"/>
      <c r="I31" s="38"/>
      <c r="J31" s="38"/>
      <c r="K31" s="38"/>
      <c r="L31" s="38"/>
      <c r="M31" s="38">
        <v>10</v>
      </c>
      <c r="N31" s="7"/>
      <c r="O31" s="51">
        <f t="shared" si="0"/>
        <v>10</v>
      </c>
      <c r="P31" s="52"/>
      <c r="Q31" s="52"/>
      <c r="R31" s="52"/>
      <c r="S31" s="52"/>
      <c r="T31" s="52"/>
      <c r="U31" s="52"/>
      <c r="V31" s="52"/>
      <c r="W31" s="52"/>
      <c r="X31" s="53">
        <f t="shared" si="1"/>
        <v>0</v>
      </c>
      <c r="Y31" s="55"/>
      <c r="Z31" s="27">
        <v>9</v>
      </c>
      <c r="AA31" s="27"/>
      <c r="AB31" s="27"/>
    </row>
    <row r="32" spans="1:28" s="8" customFormat="1" ht="25.5" x14ac:dyDescent="0.25">
      <c r="A32" s="42">
        <v>11288</v>
      </c>
      <c r="B32" s="35" t="s">
        <v>74</v>
      </c>
      <c r="C32" s="46" t="s">
        <v>75</v>
      </c>
      <c r="D32" s="36"/>
      <c r="E32" s="47"/>
      <c r="F32" s="42" t="s">
        <v>96</v>
      </c>
      <c r="G32" s="38"/>
      <c r="H32" s="38"/>
      <c r="I32" s="38"/>
      <c r="J32" s="38"/>
      <c r="K32" s="38"/>
      <c r="L32" s="38"/>
      <c r="M32" s="38">
        <v>20</v>
      </c>
      <c r="N32" s="7"/>
      <c r="O32" s="51">
        <f t="shared" si="0"/>
        <v>20</v>
      </c>
      <c r="P32" s="52"/>
      <c r="Q32" s="52"/>
      <c r="R32" s="52"/>
      <c r="S32" s="52"/>
      <c r="T32" s="52"/>
      <c r="U32" s="52"/>
      <c r="V32" s="52"/>
      <c r="W32" s="52"/>
      <c r="X32" s="53">
        <f t="shared" si="1"/>
        <v>0</v>
      </c>
      <c r="Y32" s="55"/>
      <c r="Z32" s="27">
        <v>3.75</v>
      </c>
      <c r="AA32" s="27"/>
      <c r="AB32" s="27"/>
    </row>
    <row r="33" spans="1:28" s="8" customFormat="1" ht="38.25" x14ac:dyDescent="0.25">
      <c r="A33" s="34">
        <v>11289</v>
      </c>
      <c r="B33" s="41" t="s">
        <v>76</v>
      </c>
      <c r="C33" s="41" t="s">
        <v>77</v>
      </c>
      <c r="D33" s="36"/>
      <c r="E33" s="47"/>
      <c r="F33" s="42" t="s">
        <v>97</v>
      </c>
      <c r="G33" s="38"/>
      <c r="H33" s="38"/>
      <c r="I33" s="38"/>
      <c r="J33" s="38"/>
      <c r="K33" s="38"/>
      <c r="L33" s="38"/>
      <c r="M33" s="38">
        <v>5</v>
      </c>
      <c r="N33" s="7"/>
      <c r="O33" s="51">
        <f t="shared" si="0"/>
        <v>5</v>
      </c>
      <c r="P33" s="52"/>
      <c r="Q33" s="52"/>
      <c r="R33" s="52"/>
      <c r="S33" s="52"/>
      <c r="T33" s="52"/>
      <c r="U33" s="52"/>
      <c r="V33" s="52"/>
      <c r="W33" s="52"/>
      <c r="X33" s="53">
        <f t="shared" si="1"/>
        <v>0</v>
      </c>
      <c r="Y33" s="55"/>
      <c r="Z33" s="27">
        <v>210</v>
      </c>
      <c r="AA33" s="27"/>
      <c r="AB33" s="27"/>
    </row>
    <row r="34" spans="1:28" s="8" customFormat="1" ht="38.25" x14ac:dyDescent="0.25">
      <c r="A34" s="42">
        <v>11290</v>
      </c>
      <c r="B34" s="35" t="s">
        <v>78</v>
      </c>
      <c r="C34" s="48" t="s">
        <v>79</v>
      </c>
      <c r="D34" s="36"/>
      <c r="E34" s="47"/>
      <c r="F34" s="42" t="s">
        <v>21</v>
      </c>
      <c r="G34" s="38"/>
      <c r="H34" s="38"/>
      <c r="I34" s="38"/>
      <c r="J34" s="38"/>
      <c r="K34" s="38"/>
      <c r="L34" s="38"/>
      <c r="M34" s="38">
        <v>2</v>
      </c>
      <c r="N34" s="7"/>
      <c r="O34" s="51">
        <f t="shared" si="0"/>
        <v>2</v>
      </c>
      <c r="P34" s="52"/>
      <c r="Q34" s="52"/>
      <c r="R34" s="52"/>
      <c r="S34" s="52"/>
      <c r="T34" s="52"/>
      <c r="U34" s="52"/>
      <c r="V34" s="52"/>
      <c r="W34" s="52"/>
      <c r="X34" s="53">
        <f t="shared" si="1"/>
        <v>0</v>
      </c>
      <c r="Y34" s="55"/>
      <c r="Z34" s="27">
        <v>300</v>
      </c>
      <c r="AA34" s="27"/>
      <c r="AB34" s="27"/>
    </row>
    <row r="35" spans="1:28" s="8" customFormat="1" ht="25.5" hidden="1" x14ac:dyDescent="0.25">
      <c r="A35" s="42">
        <v>11330</v>
      </c>
      <c r="B35" s="35" t="s">
        <v>80</v>
      </c>
      <c r="C35" s="48" t="s">
        <v>79</v>
      </c>
      <c r="D35" s="36"/>
      <c r="E35" s="47"/>
      <c r="F35" s="37" t="s">
        <v>21</v>
      </c>
      <c r="G35" s="38"/>
      <c r="H35" s="38"/>
      <c r="I35" s="38"/>
      <c r="J35" s="38"/>
      <c r="K35" s="38"/>
      <c r="L35" s="38"/>
      <c r="M35" s="38"/>
      <c r="N35" s="7"/>
      <c r="O35" s="51">
        <f t="shared" si="0"/>
        <v>0</v>
      </c>
      <c r="P35" s="52"/>
      <c r="Q35" s="52"/>
      <c r="R35" s="52"/>
      <c r="S35" s="52"/>
      <c r="T35" s="52"/>
      <c r="U35" s="52"/>
      <c r="V35" s="52"/>
      <c r="W35" s="52"/>
      <c r="X35" s="53">
        <f t="shared" si="1"/>
        <v>0</v>
      </c>
      <c r="Y35" s="55"/>
      <c r="Z35" s="27">
        <v>600</v>
      </c>
      <c r="AA35" s="27"/>
      <c r="AB35" s="27"/>
    </row>
    <row r="36" spans="1:28" s="8" customFormat="1" ht="25.5" x14ac:dyDescent="0.25">
      <c r="A36" s="42">
        <v>11331</v>
      </c>
      <c r="B36" s="35" t="s">
        <v>81</v>
      </c>
      <c r="C36" s="48" t="s">
        <v>82</v>
      </c>
      <c r="D36" s="36"/>
      <c r="E36" s="47"/>
      <c r="F36" s="37" t="s">
        <v>21</v>
      </c>
      <c r="G36" s="38"/>
      <c r="H36" s="38"/>
      <c r="I36" s="38"/>
      <c r="J36" s="38"/>
      <c r="K36" s="38"/>
      <c r="L36" s="38"/>
      <c r="M36" s="38">
        <v>1</v>
      </c>
      <c r="N36" s="7"/>
      <c r="O36" s="51">
        <f t="shared" si="0"/>
        <v>1</v>
      </c>
      <c r="P36" s="52"/>
      <c r="Q36" s="52"/>
      <c r="R36" s="52"/>
      <c r="S36" s="52"/>
      <c r="T36" s="52"/>
      <c r="U36" s="52"/>
      <c r="V36" s="52"/>
      <c r="W36" s="52"/>
      <c r="X36" s="53">
        <f t="shared" si="1"/>
        <v>0</v>
      </c>
      <c r="Y36" s="55"/>
      <c r="Z36" s="27">
        <v>200</v>
      </c>
      <c r="AA36" s="27"/>
      <c r="AB36" s="27"/>
    </row>
    <row r="37" spans="1:28" s="8" customFormat="1" ht="38.25" x14ac:dyDescent="0.25">
      <c r="A37" s="42">
        <v>11333</v>
      </c>
      <c r="B37" s="35" t="s">
        <v>83</v>
      </c>
      <c r="C37" s="36" t="s">
        <v>84</v>
      </c>
      <c r="D37" s="36"/>
      <c r="E37" s="47"/>
      <c r="F37" s="42" t="s">
        <v>96</v>
      </c>
      <c r="G37" s="38"/>
      <c r="H37" s="38"/>
      <c r="I37" s="38"/>
      <c r="J37" s="38"/>
      <c r="K37" s="38"/>
      <c r="L37" s="38"/>
      <c r="M37" s="38">
        <v>4</v>
      </c>
      <c r="N37" s="7"/>
      <c r="O37" s="51">
        <f t="shared" si="0"/>
        <v>4</v>
      </c>
      <c r="P37" s="52"/>
      <c r="Q37" s="52"/>
      <c r="R37" s="52"/>
      <c r="S37" s="52"/>
      <c r="T37" s="52"/>
      <c r="U37" s="52"/>
      <c r="V37" s="52"/>
      <c r="W37" s="52"/>
      <c r="X37" s="53">
        <f t="shared" si="1"/>
        <v>0</v>
      </c>
      <c r="Y37" s="55"/>
      <c r="Z37" s="27">
        <v>80</v>
      </c>
      <c r="AA37" s="27"/>
      <c r="AB37" s="27"/>
    </row>
    <row r="38" spans="1:28" s="8" customFormat="1" ht="15" x14ac:dyDescent="0.25">
      <c r="A38" s="42">
        <v>11334</v>
      </c>
      <c r="B38" s="35" t="s">
        <v>85</v>
      </c>
      <c r="C38" s="48" t="s">
        <v>86</v>
      </c>
      <c r="D38" s="36"/>
      <c r="E38" s="47"/>
      <c r="F38" s="42" t="s">
        <v>21</v>
      </c>
      <c r="G38" s="38"/>
      <c r="H38" s="38"/>
      <c r="I38" s="38"/>
      <c r="J38" s="38"/>
      <c r="K38" s="38"/>
      <c r="L38" s="38"/>
      <c r="M38" s="38">
        <v>1</v>
      </c>
      <c r="N38" s="7"/>
      <c r="O38" s="51">
        <f t="shared" si="0"/>
        <v>1</v>
      </c>
      <c r="P38" s="52"/>
      <c r="Q38" s="52"/>
      <c r="R38" s="52"/>
      <c r="S38" s="52"/>
      <c r="T38" s="52"/>
      <c r="U38" s="52"/>
      <c r="V38" s="52"/>
      <c r="W38" s="52"/>
      <c r="X38" s="53">
        <f t="shared" si="1"/>
        <v>0</v>
      </c>
      <c r="Y38" s="55"/>
      <c r="Z38" s="27">
        <v>95</v>
      </c>
      <c r="AA38" s="27"/>
      <c r="AB38" s="27"/>
    </row>
    <row r="39" spans="1:28" s="8" customFormat="1" ht="15" x14ac:dyDescent="0.25">
      <c r="A39" s="42">
        <v>11335</v>
      </c>
      <c r="B39" s="35" t="s">
        <v>87</v>
      </c>
      <c r="C39" s="48" t="s">
        <v>88</v>
      </c>
      <c r="D39" s="36"/>
      <c r="E39" s="47"/>
      <c r="F39" s="42" t="s">
        <v>97</v>
      </c>
      <c r="G39" s="38"/>
      <c r="H39" s="38"/>
      <c r="I39" s="38"/>
      <c r="J39" s="38"/>
      <c r="K39" s="38"/>
      <c r="L39" s="38"/>
      <c r="M39" s="38">
        <v>2</v>
      </c>
      <c r="N39" s="7"/>
      <c r="O39" s="51">
        <f t="shared" si="0"/>
        <v>2</v>
      </c>
      <c r="P39" s="52"/>
      <c r="Q39" s="52"/>
      <c r="R39" s="52"/>
      <c r="S39" s="52"/>
      <c r="T39" s="52"/>
      <c r="U39" s="52"/>
      <c r="V39" s="52"/>
      <c r="W39" s="52"/>
      <c r="X39" s="53">
        <f t="shared" si="1"/>
        <v>0</v>
      </c>
      <c r="Y39" s="55"/>
      <c r="Z39" s="27">
        <v>120</v>
      </c>
      <c r="AA39" s="27"/>
      <c r="AB39" s="27"/>
    </row>
    <row r="40" spans="1:28" s="8" customFormat="1" ht="38.25" x14ac:dyDescent="0.25">
      <c r="A40" s="42">
        <v>11336</v>
      </c>
      <c r="B40" s="35" t="s">
        <v>40</v>
      </c>
      <c r="C40" s="48" t="s">
        <v>89</v>
      </c>
      <c r="D40" s="36"/>
      <c r="E40" s="47"/>
      <c r="F40" s="42" t="s">
        <v>97</v>
      </c>
      <c r="G40" s="38"/>
      <c r="H40" s="38"/>
      <c r="I40" s="38"/>
      <c r="J40" s="38"/>
      <c r="K40" s="38"/>
      <c r="L40" s="38"/>
      <c r="M40" s="38">
        <v>30</v>
      </c>
      <c r="N40" s="7"/>
      <c r="O40" s="51">
        <f t="shared" si="0"/>
        <v>30</v>
      </c>
      <c r="P40" s="52"/>
      <c r="Q40" s="52"/>
      <c r="R40" s="52"/>
      <c r="S40" s="52"/>
      <c r="T40" s="52"/>
      <c r="U40" s="52"/>
      <c r="V40" s="52"/>
      <c r="W40" s="52"/>
      <c r="X40" s="53">
        <f t="shared" si="1"/>
        <v>0</v>
      </c>
      <c r="Y40" s="55"/>
      <c r="Z40" s="27">
        <v>29</v>
      </c>
      <c r="AA40" s="27"/>
      <c r="AB40" s="27"/>
    </row>
    <row r="41" spans="1:28" s="8" customFormat="1" ht="38.25" x14ac:dyDescent="0.25">
      <c r="A41" s="42">
        <v>11337</v>
      </c>
      <c r="B41" s="35" t="s">
        <v>90</v>
      </c>
      <c r="C41" s="48" t="s">
        <v>91</v>
      </c>
      <c r="D41" s="36"/>
      <c r="E41" s="47"/>
      <c r="F41" s="42" t="s">
        <v>96</v>
      </c>
      <c r="G41" s="38"/>
      <c r="H41" s="38"/>
      <c r="I41" s="38"/>
      <c r="J41" s="38"/>
      <c r="K41" s="38"/>
      <c r="L41" s="38"/>
      <c r="M41" s="38">
        <v>50</v>
      </c>
      <c r="N41" s="7"/>
      <c r="O41" s="51">
        <f t="shared" si="0"/>
        <v>50</v>
      </c>
      <c r="P41" s="52"/>
      <c r="Q41" s="52"/>
      <c r="R41" s="52"/>
      <c r="S41" s="52"/>
      <c r="T41" s="52"/>
      <c r="U41" s="52"/>
      <c r="V41" s="52"/>
      <c r="W41" s="52"/>
      <c r="X41" s="53">
        <f t="shared" si="1"/>
        <v>0</v>
      </c>
      <c r="Y41" s="55"/>
      <c r="Z41" s="27">
        <v>6</v>
      </c>
      <c r="AA41" s="27"/>
      <c r="AB41" s="27"/>
    </row>
    <row r="42" spans="1:28" s="8" customFormat="1" ht="25.5" x14ac:dyDescent="0.25">
      <c r="A42" s="42">
        <v>11338</v>
      </c>
      <c r="B42" s="35" t="s">
        <v>92</v>
      </c>
      <c r="C42" s="36" t="s">
        <v>93</v>
      </c>
      <c r="D42" s="36"/>
      <c r="E42" s="47"/>
      <c r="F42" s="42" t="s">
        <v>21</v>
      </c>
      <c r="G42" s="38"/>
      <c r="H42" s="38"/>
      <c r="I42" s="38"/>
      <c r="J42" s="38"/>
      <c r="K42" s="38"/>
      <c r="L42" s="38"/>
      <c r="M42" s="38">
        <v>1</v>
      </c>
      <c r="N42" s="7"/>
      <c r="O42" s="51">
        <f t="shared" si="0"/>
        <v>1</v>
      </c>
      <c r="P42" s="52"/>
      <c r="Q42" s="52"/>
      <c r="R42" s="52"/>
      <c r="S42" s="52"/>
      <c r="T42" s="52"/>
      <c r="U42" s="52"/>
      <c r="V42" s="52"/>
      <c r="W42" s="52"/>
      <c r="X42" s="53">
        <f t="shared" si="1"/>
        <v>0</v>
      </c>
      <c r="Y42" s="55"/>
      <c r="Z42" s="27">
        <v>190</v>
      </c>
      <c r="AA42" s="27"/>
      <c r="AB42" s="27"/>
    </row>
    <row r="43" spans="1:28" s="8" customFormat="1" ht="15" x14ac:dyDescent="0.25">
      <c r="A43" s="42">
        <v>11339</v>
      </c>
      <c r="B43" s="35" t="s">
        <v>94</v>
      </c>
      <c r="C43" s="36" t="s">
        <v>95</v>
      </c>
      <c r="D43" s="36"/>
      <c r="E43" s="47"/>
      <c r="F43" s="42" t="s">
        <v>97</v>
      </c>
      <c r="G43" s="38"/>
      <c r="H43" s="38"/>
      <c r="I43" s="38"/>
      <c r="J43" s="38"/>
      <c r="K43" s="38"/>
      <c r="L43" s="38"/>
      <c r="M43" s="38">
        <v>5</v>
      </c>
      <c r="N43" s="7"/>
      <c r="O43" s="51">
        <f t="shared" si="0"/>
        <v>5</v>
      </c>
      <c r="P43" s="52"/>
      <c r="Q43" s="52"/>
      <c r="R43" s="52"/>
      <c r="S43" s="52"/>
      <c r="T43" s="52"/>
      <c r="U43" s="52"/>
      <c r="V43" s="52"/>
      <c r="W43" s="52"/>
      <c r="X43" s="53">
        <f t="shared" si="1"/>
        <v>0</v>
      </c>
      <c r="Y43" s="55"/>
      <c r="Z43" s="27">
        <v>9</v>
      </c>
      <c r="AA43" s="27"/>
      <c r="AB43" s="27"/>
    </row>
    <row r="44" spans="1:28" s="8" customFormat="1" ht="15" x14ac:dyDescent="0.25">
      <c r="A44" s="42">
        <v>11447</v>
      </c>
      <c r="B44" s="35" t="s">
        <v>94</v>
      </c>
      <c r="C44" s="36" t="s">
        <v>107</v>
      </c>
      <c r="D44" s="36"/>
      <c r="E44" s="47"/>
      <c r="F44" s="42" t="s">
        <v>97</v>
      </c>
      <c r="G44" s="38"/>
      <c r="H44" s="38"/>
      <c r="I44" s="38"/>
      <c r="J44" s="38"/>
      <c r="K44" s="38"/>
      <c r="L44" s="38"/>
      <c r="M44" s="38">
        <v>30</v>
      </c>
      <c r="N44" s="7"/>
      <c r="O44" s="51">
        <f t="shared" si="0"/>
        <v>30</v>
      </c>
      <c r="P44" s="52"/>
      <c r="Q44" s="52"/>
      <c r="R44" s="52"/>
      <c r="S44" s="52"/>
      <c r="T44" s="52"/>
      <c r="U44" s="52"/>
      <c r="V44" s="52"/>
      <c r="W44" s="52"/>
      <c r="X44" s="53">
        <f t="shared" si="1"/>
        <v>0</v>
      </c>
      <c r="Y44" s="55"/>
      <c r="Z44" s="27"/>
      <c r="AA44" s="27"/>
      <c r="AB44" s="27"/>
    </row>
    <row r="45" spans="1:28" s="8" customFormat="1" ht="51" x14ac:dyDescent="0.25">
      <c r="A45" s="42">
        <v>11415</v>
      </c>
      <c r="B45" s="35" t="s">
        <v>101</v>
      </c>
      <c r="C45" s="36" t="s">
        <v>32</v>
      </c>
      <c r="D45" s="36"/>
      <c r="E45" s="47"/>
      <c r="F45" s="42" t="s">
        <v>21</v>
      </c>
      <c r="G45" s="38"/>
      <c r="H45" s="38"/>
      <c r="I45" s="38"/>
      <c r="J45" s="38"/>
      <c r="K45" s="38"/>
      <c r="L45" s="38"/>
      <c r="M45" s="38">
        <v>1</v>
      </c>
      <c r="N45" s="38"/>
      <c r="O45" s="51">
        <f t="shared" si="0"/>
        <v>1</v>
      </c>
      <c r="P45" s="52"/>
      <c r="Q45" s="52"/>
      <c r="R45" s="52"/>
      <c r="S45" s="52"/>
      <c r="T45" s="52"/>
      <c r="U45" s="52"/>
      <c r="V45" s="52"/>
      <c r="W45" s="52"/>
      <c r="X45" s="53">
        <f t="shared" si="1"/>
        <v>0</v>
      </c>
      <c r="Y45" s="55"/>
      <c r="Z45" s="27"/>
      <c r="AA45" s="27"/>
      <c r="AB45" s="27"/>
    </row>
    <row r="46" spans="1:28" s="8" customFormat="1" ht="51" x14ac:dyDescent="0.25">
      <c r="A46" s="42">
        <v>11416</v>
      </c>
      <c r="B46" s="35" t="s">
        <v>102</v>
      </c>
      <c r="C46" s="36" t="s">
        <v>32</v>
      </c>
      <c r="D46" s="36"/>
      <c r="E46" s="47"/>
      <c r="F46" s="42" t="s">
        <v>21</v>
      </c>
      <c r="G46" s="38"/>
      <c r="H46" s="38"/>
      <c r="I46" s="38"/>
      <c r="J46" s="38"/>
      <c r="K46" s="38"/>
      <c r="L46" s="38"/>
      <c r="M46" s="38">
        <v>1</v>
      </c>
      <c r="N46" s="38"/>
      <c r="O46" s="51">
        <f t="shared" si="0"/>
        <v>1</v>
      </c>
      <c r="P46" s="52"/>
      <c r="Q46" s="52"/>
      <c r="R46" s="52"/>
      <c r="S46" s="52"/>
      <c r="T46" s="52"/>
      <c r="U46" s="52"/>
      <c r="V46" s="52"/>
      <c r="W46" s="52"/>
      <c r="X46" s="53">
        <f t="shared" si="1"/>
        <v>0</v>
      </c>
      <c r="Y46" s="55"/>
      <c r="Z46" s="27"/>
      <c r="AA46" s="27"/>
      <c r="AB46" s="27"/>
    </row>
    <row r="47" spans="1:28" s="8" customFormat="1" ht="38.25" x14ac:dyDescent="0.25">
      <c r="A47" s="42">
        <v>11417</v>
      </c>
      <c r="B47" s="35" t="s">
        <v>103</v>
      </c>
      <c r="C47" s="36" t="s">
        <v>32</v>
      </c>
      <c r="D47" s="36"/>
      <c r="E47" s="47"/>
      <c r="F47" s="42" t="s">
        <v>21</v>
      </c>
      <c r="G47" s="38"/>
      <c r="H47" s="38"/>
      <c r="I47" s="38"/>
      <c r="J47" s="38"/>
      <c r="K47" s="38"/>
      <c r="L47" s="38"/>
      <c r="M47" s="38">
        <v>2</v>
      </c>
      <c r="N47" s="38"/>
      <c r="O47" s="51">
        <f t="shared" si="0"/>
        <v>2</v>
      </c>
      <c r="P47" s="52"/>
      <c r="Q47" s="52"/>
      <c r="R47" s="52"/>
      <c r="S47" s="52"/>
      <c r="T47" s="52"/>
      <c r="U47" s="52"/>
      <c r="V47" s="52"/>
      <c r="W47" s="52"/>
      <c r="X47" s="53">
        <f t="shared" si="1"/>
        <v>0</v>
      </c>
      <c r="Y47" s="55"/>
      <c r="Z47" s="27"/>
      <c r="AA47" s="27"/>
      <c r="AB47" s="27"/>
    </row>
    <row r="48" spans="1:28" s="8" customFormat="1" ht="38.25" x14ac:dyDescent="0.25">
      <c r="A48" s="42">
        <v>11418</v>
      </c>
      <c r="B48" s="35" t="s">
        <v>104</v>
      </c>
      <c r="C48" s="36" t="s">
        <v>55</v>
      </c>
      <c r="D48" s="36"/>
      <c r="E48" s="47"/>
      <c r="F48" s="42" t="s">
        <v>7</v>
      </c>
      <c r="G48" s="38"/>
      <c r="H48" s="38"/>
      <c r="I48" s="38"/>
      <c r="J48" s="38"/>
      <c r="K48" s="38"/>
      <c r="L48" s="38"/>
      <c r="M48" s="38">
        <v>120</v>
      </c>
      <c r="N48" s="38"/>
      <c r="O48" s="51">
        <f t="shared" si="0"/>
        <v>120</v>
      </c>
      <c r="P48" s="52"/>
      <c r="Q48" s="52"/>
      <c r="R48" s="52"/>
      <c r="S48" s="52"/>
      <c r="T48" s="52"/>
      <c r="U48" s="52"/>
      <c r="V48" s="52"/>
      <c r="W48" s="52"/>
      <c r="X48" s="53">
        <f t="shared" si="1"/>
        <v>0</v>
      </c>
      <c r="Y48" s="55"/>
      <c r="Z48" s="27"/>
      <c r="AA48" s="27"/>
      <c r="AB48" s="27"/>
    </row>
    <row r="49" spans="1:28" s="8" customFormat="1" ht="25.5" x14ac:dyDescent="0.25">
      <c r="A49" s="42">
        <v>11471</v>
      </c>
      <c r="B49" s="35" t="s">
        <v>109</v>
      </c>
      <c r="C49" s="36"/>
      <c r="D49" s="36"/>
      <c r="E49" s="47"/>
      <c r="F49" s="42" t="s">
        <v>97</v>
      </c>
      <c r="G49" s="38"/>
      <c r="H49" s="38"/>
      <c r="I49" s="38"/>
      <c r="J49" s="38"/>
      <c r="K49" s="38"/>
      <c r="L49" s="38"/>
      <c r="M49" s="38">
        <v>28</v>
      </c>
      <c r="N49" s="38"/>
      <c r="O49" s="51">
        <f t="shared" si="0"/>
        <v>28</v>
      </c>
      <c r="P49" s="52"/>
      <c r="Q49" s="52"/>
      <c r="R49" s="52"/>
      <c r="S49" s="52"/>
      <c r="T49" s="52"/>
      <c r="U49" s="52"/>
      <c r="V49" s="52"/>
      <c r="W49" s="52"/>
      <c r="X49" s="53">
        <f t="shared" si="1"/>
        <v>0</v>
      </c>
      <c r="Y49" s="55"/>
      <c r="Z49" s="27"/>
      <c r="AA49" s="27"/>
      <c r="AB49" s="27"/>
    </row>
    <row r="50" spans="1:28" s="8" customFormat="1" ht="25.5" x14ac:dyDescent="0.25">
      <c r="A50" s="42">
        <v>11470</v>
      </c>
      <c r="B50" s="35" t="s">
        <v>110</v>
      </c>
      <c r="C50" s="36"/>
      <c r="D50" s="36"/>
      <c r="E50" s="47"/>
      <c r="F50" s="42" t="s">
        <v>111</v>
      </c>
      <c r="G50" s="38"/>
      <c r="H50" s="38"/>
      <c r="I50" s="38"/>
      <c r="J50" s="38"/>
      <c r="K50" s="38"/>
      <c r="L50" s="38"/>
      <c r="M50" s="38">
        <v>30</v>
      </c>
      <c r="N50" s="38"/>
      <c r="O50" s="51">
        <f t="shared" si="0"/>
        <v>30</v>
      </c>
      <c r="P50" s="52"/>
      <c r="Q50" s="52"/>
      <c r="R50" s="52"/>
      <c r="S50" s="52"/>
      <c r="T50" s="52"/>
      <c r="U50" s="52"/>
      <c r="V50" s="52"/>
      <c r="W50" s="52"/>
      <c r="X50" s="53">
        <f t="shared" si="1"/>
        <v>0</v>
      </c>
      <c r="Y50" s="55"/>
      <c r="Z50" s="27"/>
      <c r="AA50" s="27"/>
      <c r="AB50" s="27"/>
    </row>
    <row r="51" spans="1:28" s="16" customFormat="1" x14ac:dyDescent="0.25">
      <c r="A51" s="15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54"/>
      <c r="P51" s="54" t="s">
        <v>18</v>
      </c>
      <c r="Q51" s="54">
        <f t="shared" ref="Q51:V51" si="2">SUM(Q5:Q30)</f>
        <v>0</v>
      </c>
      <c r="R51" s="54">
        <f t="shared" si="2"/>
        <v>0</v>
      </c>
      <c r="S51" s="54">
        <f t="shared" si="2"/>
        <v>0</v>
      </c>
      <c r="T51" s="54">
        <f t="shared" si="2"/>
        <v>0</v>
      </c>
      <c r="U51" s="54">
        <f t="shared" si="2"/>
        <v>0</v>
      </c>
      <c r="V51" s="54">
        <f t="shared" si="2"/>
        <v>0</v>
      </c>
      <c r="W51" s="54">
        <f>SUM(W5:W25)</f>
        <v>0</v>
      </c>
      <c r="X51" s="54">
        <f>SUM(X5:X49)</f>
        <v>0</v>
      </c>
      <c r="Y51" s="15"/>
      <c r="Z51" s="28"/>
      <c r="AA51" s="28"/>
      <c r="AB51" s="28"/>
    </row>
    <row r="52" spans="1:28" s="16" customFormat="1" x14ac:dyDescent="0.25">
      <c r="A52" s="15"/>
      <c r="B52" s="19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2"/>
      <c r="P52" s="2" t="s">
        <v>10</v>
      </c>
      <c r="Q52" s="2">
        <f t="shared" ref="Q52:W52" si="3">Q51*0.25</f>
        <v>0</v>
      </c>
      <c r="R52" s="2">
        <f t="shared" si="3"/>
        <v>0</v>
      </c>
      <c r="S52" s="2">
        <f t="shared" si="3"/>
        <v>0</v>
      </c>
      <c r="T52" s="2">
        <f t="shared" si="3"/>
        <v>0</v>
      </c>
      <c r="U52" s="2">
        <f t="shared" si="3"/>
        <v>0</v>
      </c>
      <c r="V52" s="2">
        <f t="shared" si="3"/>
        <v>0</v>
      </c>
      <c r="W52" s="2">
        <f t="shared" si="3"/>
        <v>0</v>
      </c>
      <c r="X52" s="2">
        <v>0</v>
      </c>
      <c r="Y52" s="15"/>
      <c r="Z52" s="28"/>
      <c r="AA52" s="28"/>
      <c r="AB52" s="28"/>
    </row>
    <row r="53" spans="1:28" s="16" customFormat="1" x14ac:dyDescent="0.25">
      <c r="A53" s="15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2"/>
      <c r="P53" s="2" t="s">
        <v>19</v>
      </c>
      <c r="Q53" s="2">
        <f>Q51+Q52</f>
        <v>0</v>
      </c>
      <c r="R53" s="2">
        <f>R51+R52</f>
        <v>0</v>
      </c>
      <c r="S53" s="2">
        <f>SUM(S51:S52)</f>
        <v>0</v>
      </c>
      <c r="T53" s="2">
        <f>T51+T52</f>
        <v>0</v>
      </c>
      <c r="U53" s="2">
        <f>SUM(U51:U52)</f>
        <v>0</v>
      </c>
      <c r="V53" s="2">
        <f>SUM(V51:V52)</f>
        <v>0</v>
      </c>
      <c r="W53" s="2">
        <f>W51+W52</f>
        <v>0</v>
      </c>
      <c r="X53" s="2">
        <v>0</v>
      </c>
      <c r="Y53" s="15"/>
      <c r="Z53" s="28"/>
      <c r="AA53" s="28"/>
      <c r="AB53" s="28"/>
    </row>
    <row r="54" spans="1:28" x14ac:dyDescent="0.25">
      <c r="A54" s="12"/>
      <c r="B54" s="12"/>
      <c r="C54" s="13"/>
      <c r="D54" s="13"/>
      <c r="E54" s="13"/>
      <c r="F54" s="13"/>
      <c r="G54" s="13"/>
      <c r="H54" s="13"/>
      <c r="I54" s="13"/>
      <c r="J54" s="14"/>
      <c r="K54" s="6"/>
      <c r="L54" s="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Y54" s="6"/>
    </row>
    <row r="55" spans="1:28" x14ac:dyDescent="0.25">
      <c r="A55" s="12"/>
      <c r="B55" s="12"/>
      <c r="C55" s="13"/>
      <c r="D55" s="13"/>
      <c r="E55" s="13"/>
      <c r="F55" s="13"/>
      <c r="G55" s="13"/>
      <c r="H55" s="13"/>
      <c r="I55" s="13"/>
      <c r="J55" s="14"/>
      <c r="K55" s="6"/>
      <c r="L55" s="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Y55" s="6"/>
    </row>
    <row r="56" spans="1:28" x14ac:dyDescent="0.25">
      <c r="A56" s="12"/>
      <c r="B56" s="12"/>
      <c r="C56" s="13"/>
      <c r="D56" s="13"/>
      <c r="E56" s="13"/>
      <c r="F56" s="13"/>
      <c r="G56" s="13"/>
      <c r="H56" s="13"/>
      <c r="I56" s="13"/>
      <c r="J56" s="14"/>
      <c r="K56" s="6"/>
      <c r="L56" s="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Y56" s="6"/>
    </row>
    <row r="57" spans="1:28" x14ac:dyDescent="0.25">
      <c r="A57" s="12"/>
      <c r="B57" s="12"/>
      <c r="C57" s="13"/>
      <c r="D57" s="13"/>
      <c r="E57" s="13"/>
      <c r="F57" s="13"/>
      <c r="G57" s="13"/>
      <c r="H57" s="13"/>
      <c r="I57" s="13"/>
      <c r="J57" s="14"/>
      <c r="K57" s="6"/>
      <c r="L57" s="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Y57" s="6"/>
    </row>
    <row r="58" spans="1:28" x14ac:dyDescent="0.25">
      <c r="A58" s="12"/>
      <c r="B58" s="12"/>
      <c r="C58" s="13"/>
      <c r="D58" s="13"/>
      <c r="E58" s="13"/>
      <c r="F58" s="13"/>
      <c r="G58" s="13"/>
      <c r="H58" s="13"/>
      <c r="I58" s="13"/>
      <c r="J58" s="14"/>
      <c r="K58" s="6"/>
      <c r="L58" s="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Y58" s="6"/>
    </row>
    <row r="59" spans="1:28" x14ac:dyDescent="0.25">
      <c r="A59" s="12"/>
      <c r="B59" s="12"/>
      <c r="C59" s="13"/>
      <c r="D59" s="13"/>
      <c r="E59" s="13"/>
      <c r="F59" s="13"/>
      <c r="G59" s="13"/>
      <c r="H59" s="13"/>
      <c r="I59" s="13"/>
      <c r="J59" s="14"/>
      <c r="K59" s="6"/>
      <c r="L59" s="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</row>
  </sheetData>
  <sortState xmlns:xlrd2="http://schemas.microsoft.com/office/spreadsheetml/2017/richdata2" ref="A5:W33">
    <sortCondition ref="A5:A33"/>
  </sortState>
  <mergeCells count="3">
    <mergeCell ref="C2:N2"/>
    <mergeCell ref="C3:F3"/>
    <mergeCell ref="O2:Y3"/>
  </mergeCells>
  <dataValidations count="1">
    <dataValidation allowBlank="1" showInputMessage="1" showErrorMessage="1" error="Jedinična cijena mora biti iskazana na dvije decimale" prompt="Molimo da jedinične cijene upisujete isključivo na dvije decimale" sqref="P5:V50" xr:uid="{00000000-0002-0000-0000-000000000000}"/>
  </dataValidations>
  <pageMargins left="0.39370078740157483" right="0.39370078740157483" top="0.39370078740157483" bottom="0.39370078740157483" header="0.19685039370078741" footer="0.19685039370078741"/>
  <pageSetup paperSize="9" scale="82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DDD</vt:lpstr>
      <vt:lpstr>DDD!Ispis_naslova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2019-10-09T10:10:10Z</cp:lastPrinted>
  <dcterms:created xsi:type="dcterms:W3CDTF">2011-01-17T11:18:51Z</dcterms:created>
  <dcterms:modified xsi:type="dcterms:W3CDTF">2023-01-13T11:39:49Z</dcterms:modified>
</cp:coreProperties>
</file>