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305aio\Documents\FINANCIJSKI IZVJEŠTAJI ZA 2024\"/>
    </mc:Choice>
  </mc:AlternateContent>
  <xr:revisionPtr revIDLastSave="0" documentId="13_ncr:1_{7317CC5A-0837-42C3-8B64-9B182E06C63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OK.FIN.POSLOVANJA 2023.2024." sheetId="1" r:id="rId1"/>
    <sheet name="OBVEZE" sheetId="2" r:id="rId2"/>
    <sheet name="POTRAŽIVANJA" sheetId="3" r:id="rId3"/>
    <sheet name="BROJ ZAPOSL.,KRATK.IMOVINA" sheetId="4" r:id="rId4"/>
  </sheets>
  <calcPr calcId="191029"/>
</workbook>
</file>

<file path=xl/calcChain.xml><?xml version="1.0" encoding="utf-8"?>
<calcChain xmlns="http://schemas.openxmlformats.org/spreadsheetml/2006/main">
  <c r="C79" i="1" l="1"/>
  <c r="E29" i="1" l="1"/>
  <c r="E28" i="1"/>
  <c r="E22" i="1"/>
  <c r="E21" i="1"/>
  <c r="E6" i="1"/>
  <c r="E62" i="1" s="1"/>
  <c r="E19" i="1" l="1"/>
  <c r="E33" i="1"/>
  <c r="E37" i="1"/>
  <c r="E43" i="1"/>
  <c r="E26" i="1"/>
  <c r="E48" i="1"/>
  <c r="E55" i="1" s="1"/>
  <c r="E16" i="1"/>
  <c r="E30" i="1" s="1"/>
  <c r="E34" i="1"/>
  <c r="E49" i="1"/>
  <c r="E13" i="1"/>
  <c r="E17" i="1"/>
  <c r="E31" i="1"/>
  <c r="E35" i="1"/>
  <c r="E39" i="1"/>
  <c r="E45" i="1"/>
  <c r="E59" i="1"/>
  <c r="E20" i="1"/>
  <c r="E27" i="1"/>
  <c r="E38" i="1"/>
  <c r="E44" i="1"/>
  <c r="E18" i="1"/>
  <c r="E32" i="1"/>
  <c r="E36" i="1"/>
  <c r="E42" i="1"/>
  <c r="E46" i="1"/>
  <c r="B24" i="4"/>
  <c r="C55" i="1"/>
  <c r="D55" i="1"/>
  <c r="F55" i="1" l="1"/>
  <c r="D47" i="1" l="1"/>
  <c r="E47" i="1" s="1"/>
  <c r="C47" i="1"/>
  <c r="B16" i="3" l="1"/>
  <c r="L21" i="2"/>
  <c r="K21" i="2"/>
  <c r="L16" i="3"/>
  <c r="K16" i="3"/>
  <c r="J16" i="3"/>
  <c r="C41" i="1" l="1"/>
  <c r="D16" i="3" l="1"/>
  <c r="B24" i="3"/>
  <c r="B37" i="3" s="1"/>
  <c r="J21" i="2"/>
  <c r="I21" i="2"/>
  <c r="H21" i="2"/>
  <c r="G21" i="2"/>
  <c r="F21" i="2"/>
  <c r="E21" i="2"/>
  <c r="D21" i="2"/>
  <c r="C21" i="2"/>
  <c r="B21" i="2"/>
  <c r="C113" i="1" l="1"/>
  <c r="F46" i="1"/>
  <c r="F21" i="1"/>
  <c r="F37" i="1"/>
  <c r="D41" i="1"/>
  <c r="E41" i="1" s="1"/>
  <c r="E56" i="1" s="1"/>
  <c r="F27" i="1"/>
  <c r="I16" i="3"/>
  <c r="H16" i="3"/>
  <c r="G16" i="3"/>
  <c r="F16" i="3"/>
  <c r="E16" i="3"/>
  <c r="C16" i="3"/>
  <c r="F53" i="1"/>
  <c r="F52" i="1"/>
  <c r="F51" i="1"/>
  <c r="F49" i="1"/>
  <c r="F48" i="1"/>
  <c r="F45" i="1"/>
  <c r="F44" i="1"/>
  <c r="F43" i="1"/>
  <c r="F42" i="1"/>
  <c r="F39" i="1"/>
  <c r="F38" i="1"/>
  <c r="F36" i="1"/>
  <c r="F35" i="1"/>
  <c r="F34" i="1"/>
  <c r="F33" i="1"/>
  <c r="F32" i="1"/>
  <c r="F31" i="1"/>
  <c r="F26" i="1"/>
  <c r="F20" i="1"/>
  <c r="F18" i="1"/>
  <c r="F17" i="1"/>
  <c r="F16" i="1"/>
  <c r="F13" i="1"/>
  <c r="D23" i="1"/>
  <c r="C23" i="1"/>
  <c r="E23" i="1" l="1"/>
  <c r="E58" i="1" s="1"/>
  <c r="D56" i="1"/>
  <c r="D57" i="1" s="1"/>
  <c r="F47" i="1"/>
  <c r="F22" i="1"/>
  <c r="C56" i="1"/>
  <c r="C59" i="1" s="1"/>
  <c r="F41" i="1"/>
  <c r="F56" i="1" l="1"/>
  <c r="F57" i="1" l="1"/>
</calcChain>
</file>

<file path=xl/sharedStrings.xml><?xml version="1.0" encoding="utf-8"?>
<sst xmlns="http://schemas.openxmlformats.org/spreadsheetml/2006/main" count="225" uniqueCount="202">
  <si>
    <t>ZAVOD ZA JAVNO ZDRAVSTVO</t>
  </si>
  <si>
    <t>POŽEŠKO-SLAVONSKE ŽUPANIJE</t>
  </si>
  <si>
    <t>Požega, Županijska 9</t>
  </si>
  <si>
    <t>POKAZATELJI FINANCIJSKOG POSLOVANJA</t>
  </si>
  <si>
    <t>Red. broj</t>
  </si>
  <si>
    <t>P O K A Z A T E LJ I</t>
  </si>
  <si>
    <t>INDEX (3/2*100)</t>
  </si>
  <si>
    <t>I. PRIHODI-PRIMICI</t>
  </si>
  <si>
    <t>1.</t>
  </si>
  <si>
    <t>Prihodi od HZZO</t>
  </si>
  <si>
    <t>2.</t>
  </si>
  <si>
    <t>Prihodi od dopunskog zdravstvenog osiguranja</t>
  </si>
  <si>
    <t>3.</t>
  </si>
  <si>
    <t>4.</t>
  </si>
  <si>
    <t>Prihodi od proračuna (središnji i lokalni)</t>
  </si>
  <si>
    <t>5.</t>
  </si>
  <si>
    <t>Prihodi od ostalih korisnika</t>
  </si>
  <si>
    <t>6.</t>
  </si>
  <si>
    <t>Prihodi od participacije</t>
  </si>
  <si>
    <t>7.</t>
  </si>
  <si>
    <t>8.</t>
  </si>
  <si>
    <t>II. RASHODI-IZDACI</t>
  </si>
  <si>
    <t>Lijekovi</t>
  </si>
  <si>
    <t>Potrošni medicinski materijal</t>
  </si>
  <si>
    <t>Krv i krvni pripravci</t>
  </si>
  <si>
    <t>Živežne namirnice</t>
  </si>
  <si>
    <t>Medicinski plinovi</t>
  </si>
  <si>
    <t>Materijal za održavanje čistoće</t>
  </si>
  <si>
    <t>Uredski materijal</t>
  </si>
  <si>
    <t>Ostali razni materijali</t>
  </si>
  <si>
    <t>9.</t>
  </si>
  <si>
    <t>Utrošena energija</t>
  </si>
  <si>
    <t>10.</t>
  </si>
  <si>
    <t>Ugrađeni rezervni dijelovi</t>
  </si>
  <si>
    <t>11.</t>
  </si>
  <si>
    <t>Poštanski izdaci</t>
  </si>
  <si>
    <t>12.</t>
  </si>
  <si>
    <t>13.</t>
  </si>
  <si>
    <t>14.</t>
  </si>
  <si>
    <t>Izdaci za usluge drugih zdrav.ustanova</t>
  </si>
  <si>
    <t>15.</t>
  </si>
  <si>
    <t>Ostali izdaci</t>
  </si>
  <si>
    <t>16.</t>
  </si>
  <si>
    <t>Izdaci za prijevoz zaposlenika</t>
  </si>
  <si>
    <t>17.</t>
  </si>
  <si>
    <t>Doprinosi na plaće</t>
  </si>
  <si>
    <t>18.</t>
  </si>
  <si>
    <t>19.</t>
  </si>
  <si>
    <t>20.</t>
  </si>
  <si>
    <t>21.</t>
  </si>
  <si>
    <t>22.</t>
  </si>
  <si>
    <t>Izdaci za kapitalna ulaganja</t>
  </si>
  <si>
    <t>23.</t>
  </si>
  <si>
    <t>24.</t>
  </si>
  <si>
    <t>Nabavna vrijednost prodane robe</t>
  </si>
  <si>
    <t>odjeljak</t>
  </si>
  <si>
    <t>UKUPNO</t>
  </si>
  <si>
    <t>Literatura,časopisi,publikacije</t>
  </si>
  <si>
    <t>Članarine</t>
  </si>
  <si>
    <t>Reprezentacija</t>
  </si>
  <si>
    <t>Tekuće donacije u novcu</t>
  </si>
  <si>
    <t xml:space="preserve">O B V E Z E </t>
  </si>
  <si>
    <t>O P I S</t>
  </si>
  <si>
    <t>Ukupno dospjele obveze</t>
  </si>
  <si>
    <t>1. Za lijekove</t>
  </si>
  <si>
    <t>2. Za sanitetski materijal,krvi i krvne derivate i sl.</t>
  </si>
  <si>
    <t>3.Za živežne namirnice</t>
  </si>
  <si>
    <t>4. Za energiju</t>
  </si>
  <si>
    <t>5. Za ostale materijale i reprodukcijski materijal</t>
  </si>
  <si>
    <t>6. Za proizvodne i neproizvodne usluge</t>
  </si>
  <si>
    <t>7. Za opremu (osnovna sredstva)</t>
  </si>
  <si>
    <t>8. Obveza prema zaposlenicima</t>
  </si>
  <si>
    <t>9. Obveze za usluge drugih zdravstvenih ustanova</t>
  </si>
  <si>
    <t>10. Obveze prema komitentnim bankama za kredite</t>
  </si>
  <si>
    <t>11. Ostale nespomenute obveze</t>
  </si>
  <si>
    <t>SVEUKUPNE OBVEZE:</t>
  </si>
  <si>
    <t>Napomena: Dospjele obveze po ročnosti trebaju odgovarati koloni 2 (ukupno dospjele obveze)</t>
  </si>
  <si>
    <t>POTRAŽIVANJA</t>
  </si>
  <si>
    <t>Ukupno dospjela potraživanja</t>
  </si>
  <si>
    <t>Potraživanja od Hrvatskog zavoda za zdravstveno osiguranje po osnovu pružanja zdravstvene zaštite</t>
  </si>
  <si>
    <t>Potraživanja od dopunskog zdravstvenog osiguranja</t>
  </si>
  <si>
    <t>Potraživanja od drugih zdravstvenih ustanova</t>
  </si>
  <si>
    <t>Ostala potraživanja</t>
  </si>
  <si>
    <t>UKUPNO:</t>
  </si>
  <si>
    <r>
      <t>Potraživanja od HZZO-a refundacije za bolovanje - iskažite sa ostalim potraživanjima.</t>
    </r>
    <r>
      <rPr>
        <i/>
        <sz val="10"/>
        <rFont val="Arial"/>
        <family val="2"/>
        <charset val="238"/>
      </rPr>
      <t>(</t>
    </r>
    <r>
      <rPr>
        <i/>
        <sz val="10"/>
        <color indexed="10"/>
        <rFont val="Arial"/>
        <family val="2"/>
        <charset val="238"/>
      </rPr>
      <t>POTR. ZA BOL.  kn _</t>
    </r>
    <r>
      <rPr>
        <i/>
        <sz val="10"/>
        <rFont val="Arial"/>
        <family val="2"/>
        <charset val="238"/>
      </rPr>
      <t>)</t>
    </r>
  </si>
  <si>
    <t>Napomena: Dospjela potraživanja po ročnosti trebaju odgovarati koloni 2 (ukupna dospjela potraživanja)</t>
  </si>
  <si>
    <t>BROJ ZAPOSLENIKA</t>
  </si>
  <si>
    <t>KRATKOROČNA IMOVINA</t>
  </si>
  <si>
    <t>OPIS</t>
  </si>
  <si>
    <t>IZNOS</t>
  </si>
  <si>
    <t xml:space="preserve">       </t>
  </si>
  <si>
    <t xml:space="preserve">       Ravnatelj</t>
  </si>
  <si>
    <t xml:space="preserve">          Mato Matijević, dr.med.vet.</t>
  </si>
  <si>
    <t>Izvorište podataka: Kadrovska evidencija ustanove</t>
  </si>
  <si>
    <t>Ostali i izvanredni prihodi</t>
  </si>
  <si>
    <t>Primici od financijske imovine i zaduženja</t>
  </si>
  <si>
    <t>Tekuće i investicijsko  održavanje</t>
  </si>
  <si>
    <t>Materijalni izdaci (1-14)</t>
  </si>
  <si>
    <t xml:space="preserve">Bruto plaće </t>
  </si>
  <si>
    <t>Ukupni rashodi za zaposlene (15-19)</t>
  </si>
  <si>
    <t>Financijski rashodi</t>
  </si>
  <si>
    <t>Ostali i izvanredni izdaci</t>
  </si>
  <si>
    <t>Izdaci za financijsku imovinu i otplate zajmova</t>
  </si>
  <si>
    <r>
      <t>*</t>
    </r>
    <r>
      <rPr>
        <sz val="10"/>
        <rFont val="Arial"/>
        <family val="2"/>
        <charset val="238"/>
      </rPr>
      <t>otpremnine,pomoći,jubilarne nagrade i dr.</t>
    </r>
  </si>
  <si>
    <t>**Službena putovanja, stručno usavršavanje zaposlenika, ostale naknade troškova zaposlenima i ost.</t>
  </si>
  <si>
    <r>
      <t>Ostali rashodi za zaposlene</t>
    </r>
    <r>
      <rPr>
        <sz val="9"/>
        <rFont val="Calibri"/>
        <family val="2"/>
        <charset val="238"/>
      </rPr>
      <t>*</t>
    </r>
  </si>
  <si>
    <r>
      <t>Ostali materijalni rashodi za zaposlene</t>
    </r>
    <r>
      <rPr>
        <sz val="9"/>
        <rFont val="Calibri"/>
        <family val="2"/>
        <charset val="238"/>
      </rPr>
      <t>**</t>
    </r>
  </si>
  <si>
    <t>SPECIFIKACIJA OSTALI IZDACI (red. br.14.  izv.)</t>
  </si>
  <si>
    <t>Službena, radna i zaštitna odjeća i obuća</t>
  </si>
  <si>
    <t>Usluge primidžbe i informiranja</t>
  </si>
  <si>
    <t xml:space="preserve">Komunalne usluge </t>
  </si>
  <si>
    <t>Računalne usluge</t>
  </si>
  <si>
    <t>K-32391 Grafičke i tiskarske usluge</t>
  </si>
  <si>
    <t>K-32394 Usluge pri registraciji prijevoznih sredstava</t>
  </si>
  <si>
    <t>K-32395 Usluge čišćenja, pranja i sl.</t>
  </si>
  <si>
    <t>Naknade za rad upravnog vijeća</t>
  </si>
  <si>
    <t>Premije osiguranja prijevoznih sredstava i ost.imovine</t>
  </si>
  <si>
    <t>UKUPNO pod red. brojem 14.</t>
  </si>
  <si>
    <t>Intelektualne i osobne usluge (ug. o dj. i sl.)</t>
  </si>
  <si>
    <t>Prihodi s osnova ozljeda na radu i prof.bol.</t>
  </si>
  <si>
    <t>1. Broj zaposlenika na početku razdoblja</t>
  </si>
  <si>
    <t>2. Broj zaposlenika na kraju razdoblja</t>
  </si>
  <si>
    <t>3. Prosječan broj zaposlenika na osnovu ukalkuliranih sati rada</t>
  </si>
  <si>
    <t>Kapitalne donacije udrugama (financ. iz MZ)</t>
  </si>
  <si>
    <t>POTRAŽIVANJA DOSPJELA PREKO 180 D</t>
  </si>
  <si>
    <t>150338-GRAD POŽEGA</t>
  </si>
  <si>
    <t>NA MANJE KOMITENTE</t>
  </si>
  <si>
    <t>151948-VANJA d.o.o.</t>
  </si>
  <si>
    <t>Dospjele obveze do 60 dana</t>
  </si>
  <si>
    <t>Dospjele obveze od 61 do 90 dana</t>
  </si>
  <si>
    <t>Dospjele obveze od 91 do 120 dana</t>
  </si>
  <si>
    <t>Dospjele obveze od 121 do 150 dana</t>
  </si>
  <si>
    <t xml:space="preserve">Dospjele obveze od 151 do 180 dana </t>
  </si>
  <si>
    <t>Dospjele obveze od 181 do 365 dana</t>
  </si>
  <si>
    <t>12. Obveze prema HZZO za manje izvršen rad</t>
  </si>
  <si>
    <t>Dani dospjelosti ne računaju se od dana izdavanja računa, nego od dana dospjelosti računa.</t>
  </si>
  <si>
    <t>150532-GRAD PAKRAC</t>
  </si>
  <si>
    <t>151805-KUTJEVO DD PAPUK</t>
  </si>
  <si>
    <t>150760-KUTJEVO POŽEŽANKA</t>
  </si>
  <si>
    <t>151907-PEKARNE JANKO d.o.o.</t>
  </si>
  <si>
    <t>150067-ZVEČEVO d.d.</t>
  </si>
  <si>
    <t>Dospjela potraživanja do 60 dana</t>
  </si>
  <si>
    <t>Dospjelo od 61 do 90 dana</t>
  </si>
  <si>
    <t>Dospjelo od 91 do 120 dana</t>
  </si>
  <si>
    <t>Dospjelo od 121 do 150 dana</t>
  </si>
  <si>
    <t>Dospjelo od 151 do 180 dana</t>
  </si>
  <si>
    <t>Troškovi sudskih postupaka</t>
  </si>
  <si>
    <t>150431-KUTJEVO d.d.</t>
  </si>
  <si>
    <t>(MANJI KOMITENTI: Gimnazija Požega 4.500 kn, Liquidius d.o.o. 2.400 kn</t>
  </si>
  <si>
    <t xml:space="preserve">Mesnica Tomas 2.160,82 kn, Mini pekarnica Babin Vir 3.983,61 kn, Obrt Infinyty 1.395 kn, OŠ D. Lermana Brestovac 4.674 kn, Pekarna Pecolaj 3.175 kn, </t>
  </si>
  <si>
    <t>BROJ</t>
  </si>
  <si>
    <t>Višak prihoda i primitaka</t>
  </si>
  <si>
    <t>Manjak prihoda i primitaka</t>
  </si>
  <si>
    <t>Trošak za sudske pristojbe, naknade (za nezap.inv.)</t>
  </si>
  <si>
    <t>Izdaci vezani za EU projekte</t>
  </si>
  <si>
    <t>25.</t>
  </si>
  <si>
    <t>UKUPNI RASHODI I IZDACI (1-25)</t>
  </si>
  <si>
    <t>Prihodi od EU projekata</t>
  </si>
  <si>
    <t>UKUPNI PRIHODI I PRIMICI (1-9)</t>
  </si>
  <si>
    <t>SPEC.-PRIHODA RED. BR. 8</t>
  </si>
  <si>
    <t>Prihodi od zateznih kamata</t>
  </si>
  <si>
    <t>Norme</t>
  </si>
  <si>
    <t>Potraživanja s osnova ozljeda na radu i profesionalnih bolesti</t>
  </si>
  <si>
    <t>Dospjelo preko 181  do 365 dana</t>
  </si>
  <si>
    <t>Dospjelo od 366  do 730 dana</t>
  </si>
  <si>
    <t>Dospjelo preko 730 dana</t>
  </si>
  <si>
    <t>Koliko dana kasni najstarije dospjelo potraživanje (u danima</t>
  </si>
  <si>
    <t>Dospjele obveze od 366 do 730 dana</t>
  </si>
  <si>
    <t xml:space="preserve">Dospjele obveze preko 730 dana </t>
  </si>
  <si>
    <t>Koliko dana kasni dospjela obveza (u danima)</t>
  </si>
  <si>
    <t>Licence, ostale najamnine, zakupnine</t>
  </si>
  <si>
    <t>Naknade ostalih troškova (pripravnice)</t>
  </si>
  <si>
    <t>Uređenje prostora</t>
  </si>
  <si>
    <t>Višak prihoda iz prethodnih godina</t>
  </si>
  <si>
    <t>Manjak prihoda iz prethodnih godina</t>
  </si>
  <si>
    <t>Korigirani višak prihoda</t>
  </si>
  <si>
    <t>Ostali prihodi</t>
  </si>
  <si>
    <t>Korigirani manjak prihoda</t>
  </si>
  <si>
    <t>Kapitalne pomoći tem.prijen. EU sredstava</t>
  </si>
  <si>
    <t>I.-XII.2022. u eurima</t>
  </si>
  <si>
    <t xml:space="preserve">Broj: </t>
  </si>
  <si>
    <t>u EUR</t>
  </si>
  <si>
    <t>I.-XII.2023.</t>
  </si>
  <si>
    <t>euri, i eurocenti</t>
  </si>
  <si>
    <t>u eurima i eurocentima</t>
  </si>
  <si>
    <t>Prihodi s naslova osiguranja, refundacije štete i totalne štete</t>
  </si>
  <si>
    <t xml:space="preserve">       univ.mag.teriogenologije</t>
  </si>
  <si>
    <t>EUR</t>
  </si>
  <si>
    <t>I.-XII.2024.</t>
  </si>
  <si>
    <t>2024. GODINA</t>
  </si>
  <si>
    <t>03-113/09-2024</t>
  </si>
  <si>
    <t>Potraživanja na dan 31.12.2024. godine</t>
  </si>
  <si>
    <t>Stanje žiro računa na dan: 31.12.2024.</t>
  </si>
  <si>
    <t>U RAZDOBLJU SIJEČANJ-PROSINAC  2023./2024. GODINE</t>
  </si>
  <si>
    <t>21.01.2025.</t>
  </si>
  <si>
    <t>Ukupne obveze na dan 31.12.2024.</t>
  </si>
  <si>
    <t>Tekuće pomoći od izvanprorač. korisnika</t>
  </si>
  <si>
    <t>Tekuće pomoći od proračunskog korisnika drugog proračuna temeljem prijenosa EU sredstava</t>
  </si>
  <si>
    <t>Kamate na depozite po viđenj</t>
  </si>
  <si>
    <t>Osobni automobili</t>
  </si>
  <si>
    <r>
      <t xml:space="preserve">K-32399 </t>
    </r>
    <r>
      <rPr>
        <b/>
        <sz val="8"/>
        <rFont val="Arial"/>
        <family val="2"/>
        <charset val="238"/>
      </rPr>
      <t xml:space="preserve">Ostale nespomenute usluge: </t>
    </r>
    <r>
      <rPr>
        <sz val="8"/>
        <rFont val="Arial"/>
        <family val="2"/>
        <charset val="238"/>
      </rPr>
      <t xml:space="preserve">tr.pranja sl. vozila i tr.tekućine za staklo: 536 €,  tr. za popravak brave/izrada klučeva:  €, popravak električnih instalacija: </t>
    </r>
    <r>
      <rPr>
        <sz val="8"/>
        <rFont val="Calibri"/>
        <family val="2"/>
        <charset val="238"/>
      </rPr>
      <t>€</t>
    </r>
    <r>
      <rPr>
        <sz val="8"/>
        <rFont val="Arial"/>
        <family val="2"/>
        <charset val="238"/>
      </rPr>
      <t xml:space="preserve"> odvoz medicinskog otpada 4.836,76 €, pranje sl.  medicinske odjeće 1.914,71 €, međulaboratorijsko ispitivanje 486 €, ostale usluge: 11,29</t>
    </r>
    <r>
      <rPr>
        <sz val="8"/>
        <rFont val="Calibri"/>
        <family val="2"/>
        <charset val="238"/>
      </rPr>
      <t>€</t>
    </r>
  </si>
  <si>
    <r>
      <rPr>
        <b/>
        <sz val="8"/>
        <rFont val="Arial"/>
        <family val="2"/>
        <charset val="238"/>
      </rPr>
      <t>Ostali nespomenuti rashodi poslovanja</t>
    </r>
    <r>
      <rPr>
        <sz val="8"/>
        <rFont val="Arial"/>
        <family val="2"/>
        <charset val="238"/>
      </rPr>
      <t xml:space="preserve">: flaširana voda-voda u galonu:  1.782,51 €, , čokoladice za djecu pri upisu u prvi razred: 446,25 €, vraćanje predujma HZZO: 3.975,11 €, projekt Zdravo biram i nisam sam (natječaji Pušenje odbaci, lovu nabaci i Kreativni i neovisni) i ostali rashodi po projektu: 9.154,27 €, ostalo: 444,66 €, akreditacija ekološki laboratorij: 3.631,35 </t>
    </r>
    <r>
      <rPr>
        <sz val="8"/>
        <rFont val="Calibri"/>
        <family val="2"/>
        <charset val="238"/>
      </rPr>
      <t>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</si>
</sst>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7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2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wrapText="1"/>
    </xf>
    <xf numFmtId="0" fontId="1" fillId="0" borderId="2" xfId="1" applyBorder="1" applyAlignment="1">
      <alignment horizontal="center"/>
    </xf>
    <xf numFmtId="2" fontId="1" fillId="0" borderId="3" xfId="1" applyNumberFormat="1" applyBorder="1" applyAlignment="1">
      <alignment horizontal="center" wrapText="1"/>
    </xf>
    <xf numFmtId="0" fontId="1" fillId="0" borderId="4" xfId="1" applyBorder="1"/>
    <xf numFmtId="0" fontId="4" fillId="0" borderId="2" xfId="1" applyFont="1" applyBorder="1"/>
    <xf numFmtId="0" fontId="1" fillId="0" borderId="5" xfId="1" applyBorder="1"/>
    <xf numFmtId="0" fontId="1" fillId="0" borderId="2" xfId="1" applyBorder="1"/>
    <xf numFmtId="0" fontId="1" fillId="0" borderId="6" xfId="1" applyBorder="1"/>
    <xf numFmtId="0" fontId="1" fillId="0" borderId="3" xfId="1" applyBorder="1"/>
    <xf numFmtId="0" fontId="1" fillId="0" borderId="7" xfId="1" applyBorder="1"/>
    <xf numFmtId="0" fontId="1" fillId="0" borderId="8" xfId="1" applyBorder="1"/>
    <xf numFmtId="0" fontId="1" fillId="0" borderId="11" xfId="1" applyBorder="1"/>
    <xf numFmtId="0" fontId="2" fillId="0" borderId="4" xfId="1" applyFont="1" applyBorder="1" applyAlignment="1">
      <alignment horizontal="center"/>
    </xf>
    <xf numFmtId="0" fontId="2" fillId="0" borderId="11" xfId="1" applyFont="1" applyBorder="1" applyAlignment="1">
      <alignment horizontal="left"/>
    </xf>
    <xf numFmtId="0" fontId="1" fillId="0" borderId="12" xfId="1" applyBorder="1" applyAlignment="1">
      <alignment horizontal="center"/>
    </xf>
    <xf numFmtId="0" fontId="2" fillId="0" borderId="9" xfId="1" applyFont="1" applyBorder="1" applyAlignment="1">
      <alignment horizontal="left"/>
    </xf>
    <xf numFmtId="0" fontId="4" fillId="0" borderId="13" xfId="1" applyFont="1" applyBorder="1"/>
    <xf numFmtId="0" fontId="1" fillId="0" borderId="13" xfId="1" applyBorder="1"/>
    <xf numFmtId="0" fontId="1" fillId="0" borderId="12" xfId="1" applyBorder="1"/>
    <xf numFmtId="3" fontId="1" fillId="0" borderId="1" xfId="1" applyNumberFormat="1" applyBorder="1"/>
    <xf numFmtId="0" fontId="1" fillId="0" borderId="9" xfId="1" applyBorder="1"/>
    <xf numFmtId="0" fontId="2" fillId="0" borderId="11" xfId="1" applyFont="1" applyBorder="1"/>
    <xf numFmtId="0" fontId="1" fillId="0" borderId="4" xfId="1" applyBorder="1" applyAlignment="1">
      <alignment horizontal="center"/>
    </xf>
    <xf numFmtId="0" fontId="1" fillId="0" borderId="3" xfId="1" applyBorder="1" applyAlignment="1">
      <alignment horizontal="center"/>
    </xf>
    <xf numFmtId="3" fontId="1" fillId="0" borderId="11" xfId="1" applyNumberFormat="1" applyBorder="1"/>
    <xf numFmtId="3" fontId="2" fillId="0" borderId="1" xfId="1" applyNumberFormat="1" applyFont="1" applyBorder="1"/>
    <xf numFmtId="0" fontId="5" fillId="0" borderId="0" xfId="1" applyFont="1"/>
    <xf numFmtId="3" fontId="1" fillId="0" borderId="0" xfId="1" applyNumberFormat="1"/>
    <xf numFmtId="2" fontId="1" fillId="0" borderId="0" xfId="1" applyNumberFormat="1"/>
    <xf numFmtId="0" fontId="2" fillId="0" borderId="0" xfId="1" applyFont="1"/>
    <xf numFmtId="0" fontId="6" fillId="0" borderId="0" xfId="1" applyFont="1"/>
    <xf numFmtId="0" fontId="2" fillId="2" borderId="2" xfId="1" applyFont="1" applyFill="1" applyBorder="1"/>
    <xf numFmtId="0" fontId="1" fillId="2" borderId="2" xfId="1" applyFill="1" applyBorder="1"/>
    <xf numFmtId="0" fontId="1" fillId="0" borderId="1" xfId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2" borderId="14" xfId="1" applyFont="1" applyFill="1" applyBorder="1"/>
    <xf numFmtId="0" fontId="1" fillId="2" borderId="10" xfId="1" applyFill="1" applyBorder="1"/>
    <xf numFmtId="0" fontId="6" fillId="0" borderId="1" xfId="1" applyFont="1" applyBorder="1"/>
    <xf numFmtId="0" fontId="1" fillId="0" borderId="1" xfId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5" fillId="0" borderId="0" xfId="2"/>
    <xf numFmtId="0" fontId="2" fillId="0" borderId="1" xfId="2" applyFont="1" applyBorder="1" applyAlignment="1">
      <alignment horizontal="center"/>
    </xf>
    <xf numFmtId="3" fontId="5" fillId="0" borderId="1" xfId="2" applyNumberFormat="1" applyBorder="1"/>
    <xf numFmtId="0" fontId="5" fillId="0" borderId="1" xfId="2" applyBorder="1"/>
    <xf numFmtId="1" fontId="5" fillId="0" borderId="1" xfId="2" applyNumberFormat="1" applyBorder="1"/>
    <xf numFmtId="3" fontId="5" fillId="0" borderId="0" xfId="2" applyNumberFormat="1"/>
    <xf numFmtId="0" fontId="2" fillId="0" borderId="0" xfId="2" applyFont="1"/>
    <xf numFmtId="0" fontId="2" fillId="0" borderId="1" xfId="2" applyFont="1" applyBorder="1" applyAlignment="1">
      <alignment horizontal="center" wrapText="1"/>
    </xf>
    <xf numFmtId="0" fontId="5" fillId="0" borderId="1" xfId="2" applyBorder="1" applyAlignment="1">
      <alignment horizontal="center"/>
    </xf>
    <xf numFmtId="4" fontId="5" fillId="0" borderId="1" xfId="2" applyNumberFormat="1" applyBorder="1"/>
    <xf numFmtId="0" fontId="5" fillId="0" borderId="1" xfId="2" applyBorder="1" applyAlignment="1">
      <alignment wrapText="1"/>
    </xf>
    <xf numFmtId="4" fontId="9" fillId="0" borderId="1" xfId="2" applyNumberFormat="1" applyFont="1" applyBorder="1" applyAlignment="1">
      <alignment wrapText="1"/>
    </xf>
    <xf numFmtId="0" fontId="2" fillId="0" borderId="1" xfId="2" applyFont="1" applyBorder="1"/>
    <xf numFmtId="0" fontId="1" fillId="0" borderId="1" xfId="1" applyBorder="1"/>
    <xf numFmtId="0" fontId="2" fillId="0" borderId="1" xfId="1" applyFont="1" applyBorder="1" applyAlignment="1">
      <alignment horizontal="center" wrapText="1"/>
    </xf>
    <xf numFmtId="0" fontId="1" fillId="0" borderId="1" xfId="1" applyBorder="1" applyAlignment="1">
      <alignment horizontal="center"/>
    </xf>
    <xf numFmtId="0" fontId="1" fillId="0" borderId="1" xfId="1" applyBorder="1" applyAlignment="1">
      <alignment wrapText="1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9" fillId="0" borderId="0" xfId="1" applyFont="1"/>
    <xf numFmtId="0" fontId="2" fillId="0" borderId="0" xfId="2" applyFont="1" applyAlignment="1">
      <alignment horizontal="right"/>
    </xf>
    <xf numFmtId="0" fontId="2" fillId="0" borderId="1" xfId="2" applyFont="1" applyBorder="1" applyAlignment="1">
      <alignment horizontal="center" vertical="center"/>
    </xf>
    <xf numFmtId="14" fontId="2" fillId="0" borderId="1" xfId="2" applyNumberFormat="1" applyFont="1" applyBorder="1" applyAlignment="1">
      <alignment horizontal="center" vertical="center"/>
    </xf>
    <xf numFmtId="0" fontId="8" fillId="0" borderId="0" xfId="2" applyFont="1"/>
    <xf numFmtId="0" fontId="12" fillId="0" borderId="0" xfId="2" applyFont="1" applyAlignment="1">
      <alignment horizontal="right"/>
    </xf>
    <xf numFmtId="0" fontId="2" fillId="0" borderId="2" xfId="2" applyFont="1" applyBorder="1" applyAlignment="1">
      <alignment horizontal="center"/>
    </xf>
    <xf numFmtId="0" fontId="2" fillId="2" borderId="1" xfId="2" applyFont="1" applyFill="1" applyBorder="1" applyAlignment="1">
      <alignment horizontal="right"/>
    </xf>
    <xf numFmtId="4" fontId="5" fillId="0" borderId="0" xfId="2" applyNumberFormat="1"/>
    <xf numFmtId="0" fontId="13" fillId="0" borderId="0" xfId="2" applyFont="1" applyAlignment="1">
      <alignment horizontal="center"/>
    </xf>
    <xf numFmtId="3" fontId="0" fillId="0" borderId="0" xfId="0" applyNumberFormat="1"/>
    <xf numFmtId="0" fontId="7" fillId="0" borderId="6" xfId="1" applyFont="1" applyBorder="1" applyAlignment="1">
      <alignment horizontal="center"/>
    </xf>
    <xf numFmtId="0" fontId="7" fillId="0" borderId="3" xfId="1" applyFont="1" applyBorder="1"/>
    <xf numFmtId="3" fontId="7" fillId="0" borderId="8" xfId="1" applyNumberFormat="1" applyFont="1" applyBorder="1" applyAlignment="1">
      <alignment horizontal="right"/>
    </xf>
    <xf numFmtId="0" fontId="7" fillId="0" borderId="13" xfId="1" applyFont="1" applyBorder="1"/>
    <xf numFmtId="3" fontId="7" fillId="0" borderId="1" xfId="1" applyNumberFormat="1" applyFont="1" applyBorder="1"/>
    <xf numFmtId="3" fontId="7" fillId="0" borderId="8" xfId="1" applyNumberFormat="1" applyFont="1" applyBorder="1"/>
    <xf numFmtId="0" fontId="7" fillId="0" borderId="9" xfId="1" applyFont="1" applyBorder="1"/>
    <xf numFmtId="0" fontId="7" fillId="0" borderId="4" xfId="1" applyFont="1" applyBorder="1" applyAlignment="1">
      <alignment horizontal="center"/>
    </xf>
    <xf numFmtId="0" fontId="7" fillId="0" borderId="2" xfId="1" applyFont="1" applyBorder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1" fillId="0" borderId="0" xfId="2" applyFont="1"/>
    <xf numFmtId="14" fontId="1" fillId="0" borderId="0" xfId="1" applyNumberFormat="1"/>
    <xf numFmtId="0" fontId="7" fillId="0" borderId="8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2" fontId="6" fillId="0" borderId="2" xfId="1" applyNumberFormat="1" applyFont="1" applyBorder="1" applyAlignment="1">
      <alignment horizontal="center" wrapText="1"/>
    </xf>
    <xf numFmtId="0" fontId="14" fillId="0" borderId="0" xfId="1" applyFont="1" applyAlignment="1">
      <alignment wrapText="1"/>
    </xf>
    <xf numFmtId="4" fontId="0" fillId="0" borderId="0" xfId="0" applyNumberFormat="1"/>
    <xf numFmtId="0" fontId="1" fillId="0" borderId="1" xfId="2" applyFont="1" applyBorder="1"/>
    <xf numFmtId="0" fontId="1" fillId="0" borderId="1" xfId="2" applyFont="1" applyBorder="1" applyAlignment="1">
      <alignment horizontal="left"/>
    </xf>
    <xf numFmtId="0" fontId="1" fillId="0" borderId="1" xfId="2" applyFont="1" applyBorder="1" applyAlignment="1">
      <alignment horizontal="left" wrapText="1"/>
    </xf>
    <xf numFmtId="0" fontId="18" fillId="0" borderId="0" xfId="1" applyFont="1" applyAlignment="1">
      <alignment wrapText="1"/>
    </xf>
    <xf numFmtId="0" fontId="5" fillId="0" borderId="0" xfId="2" applyAlignment="1">
      <alignment horizontal="center"/>
    </xf>
    <xf numFmtId="0" fontId="19" fillId="0" borderId="0" xfId="1" applyFont="1" applyAlignment="1">
      <alignment horizontal="center"/>
    </xf>
    <xf numFmtId="4" fontId="1" fillId="0" borderId="0" xfId="1" applyNumberForma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1" fontId="5" fillId="0" borderId="0" xfId="2" applyNumberFormat="1"/>
    <xf numFmtId="0" fontId="5" fillId="0" borderId="0" xfId="2" applyAlignment="1">
      <alignment wrapText="1"/>
    </xf>
    <xf numFmtId="4" fontId="9" fillId="0" borderId="0" xfId="2" applyNumberFormat="1" applyFont="1" applyAlignment="1">
      <alignment wrapText="1"/>
    </xf>
    <xf numFmtId="0" fontId="0" fillId="0" borderId="0" xfId="0" applyAlignment="1">
      <alignment horizontal="center"/>
    </xf>
    <xf numFmtId="0" fontId="1" fillId="0" borderId="1" xfId="2" applyFont="1" applyBorder="1" applyAlignment="1">
      <alignment wrapText="1"/>
    </xf>
    <xf numFmtId="0" fontId="20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4" fontId="17" fillId="0" borderId="0" xfId="0" applyNumberFormat="1" applyFont="1"/>
    <xf numFmtId="0" fontId="1" fillId="0" borderId="1" xfId="1" applyBorder="1" applyAlignment="1">
      <alignment horizontal="center" wrapText="1"/>
    </xf>
    <xf numFmtId="0" fontId="17" fillId="0" borderId="0" xfId="0" applyFont="1"/>
    <xf numFmtId="1" fontId="7" fillId="0" borderId="8" xfId="1" applyNumberFormat="1" applyFont="1" applyBorder="1" applyAlignment="1">
      <alignment horizontal="center"/>
    </xf>
    <xf numFmtId="1" fontId="1" fillId="0" borderId="13" xfId="1" applyNumberFormat="1" applyBorder="1" applyAlignment="1">
      <alignment horizontal="center"/>
    </xf>
    <xf numFmtId="1" fontId="1" fillId="0" borderId="9" xfId="1" applyNumberFormat="1" applyBorder="1" applyAlignment="1">
      <alignment horizontal="center"/>
    </xf>
    <xf numFmtId="1" fontId="1" fillId="0" borderId="8" xfId="1" applyNumberFormat="1" applyBorder="1" applyAlignment="1">
      <alignment horizontal="center"/>
    </xf>
    <xf numFmtId="0" fontId="22" fillId="0" borderId="0" xfId="0" applyFont="1"/>
    <xf numFmtId="4" fontId="22" fillId="0" borderId="0" xfId="0" applyNumberFormat="1" applyFont="1"/>
    <xf numFmtId="4" fontId="23" fillId="0" borderId="0" xfId="0" applyNumberFormat="1" applyFont="1"/>
    <xf numFmtId="2" fontId="22" fillId="0" borderId="0" xfId="0" applyNumberFormat="1" applyFont="1"/>
    <xf numFmtId="0" fontId="21" fillId="0" borderId="0" xfId="0" applyFo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4" fontId="21" fillId="0" borderId="0" xfId="0" applyNumberFormat="1" applyFont="1"/>
    <xf numFmtId="4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left" vertical="center"/>
    </xf>
    <xf numFmtId="4" fontId="23" fillId="0" borderId="0" xfId="0" applyNumberFormat="1" applyFont="1" applyAlignment="1">
      <alignment horizontal="right" wrapText="1"/>
    </xf>
    <xf numFmtId="0" fontId="22" fillId="0" borderId="0" xfId="0" applyFont="1" applyAlignment="1">
      <alignment horizontal="left"/>
    </xf>
    <xf numFmtId="4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left" vertical="justify" wrapText="1"/>
    </xf>
    <xf numFmtId="0" fontId="22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2" fontId="3" fillId="0" borderId="0" xfId="1" applyNumberFormat="1" applyFont="1" applyAlignment="1">
      <alignment horizontal="center" wrapText="1"/>
    </xf>
    <xf numFmtId="2" fontId="6" fillId="0" borderId="0" xfId="1" applyNumberFormat="1" applyFont="1" applyAlignment="1">
      <alignment horizontal="center" wrapText="1"/>
    </xf>
    <xf numFmtId="2" fontId="1" fillId="0" borderId="0" xfId="1" applyNumberFormat="1" applyAlignment="1">
      <alignment horizontal="center" wrapText="1"/>
    </xf>
    <xf numFmtId="0" fontId="4" fillId="0" borderId="0" xfId="1" applyFont="1"/>
    <xf numFmtId="0" fontId="7" fillId="0" borderId="0" xfId="1" applyFont="1" applyAlignment="1">
      <alignment horizontal="center"/>
    </xf>
    <xf numFmtId="0" fontId="7" fillId="0" borderId="0" xfId="1" applyFont="1"/>
    <xf numFmtId="3" fontId="7" fillId="0" borderId="0" xfId="1" applyNumberFormat="1" applyFont="1" applyAlignment="1">
      <alignment horizontal="right"/>
    </xf>
    <xf numFmtId="1" fontId="7" fillId="0" borderId="0" xfId="1" applyNumberFormat="1" applyFont="1" applyAlignment="1">
      <alignment horizontal="center"/>
    </xf>
    <xf numFmtId="0" fontId="2" fillId="0" borderId="0" xfId="1" applyFont="1" applyAlignment="1">
      <alignment horizontal="left"/>
    </xf>
    <xf numFmtId="164" fontId="1" fillId="0" borderId="0" xfId="1" applyNumberFormat="1" applyAlignment="1">
      <alignment horizontal="right"/>
    </xf>
    <xf numFmtId="3" fontId="2" fillId="0" borderId="0" xfId="1" applyNumberFormat="1" applyFont="1"/>
    <xf numFmtId="1" fontId="1" fillId="0" borderId="0" xfId="1" applyNumberFormat="1" applyAlignment="1">
      <alignment horizontal="center"/>
    </xf>
    <xf numFmtId="3" fontId="7" fillId="0" borderId="0" xfId="1" applyNumberFormat="1" applyFont="1"/>
    <xf numFmtId="1" fontId="7" fillId="0" borderId="0" xfId="1" applyNumberFormat="1" applyFont="1"/>
    <xf numFmtId="0" fontId="2" fillId="2" borderId="0" xfId="1" applyFont="1" applyFill="1"/>
    <xf numFmtId="0" fontId="1" fillId="2" borderId="0" xfId="1" applyFill="1"/>
    <xf numFmtId="0" fontId="2" fillId="0" borderId="0" xfId="1" applyFont="1" applyAlignment="1">
      <alignment horizontal="right"/>
    </xf>
    <xf numFmtId="0" fontId="1" fillId="0" borderId="0" xfId="1" applyAlignment="1">
      <alignment vertical="center" wrapText="1"/>
    </xf>
    <xf numFmtId="0" fontId="7" fillId="0" borderId="0" xfId="1" applyFont="1" applyAlignment="1">
      <alignment vertical="center" wrapText="1"/>
    </xf>
    <xf numFmtId="0" fontId="16" fillId="0" borderId="0" xfId="1" applyFont="1" applyAlignment="1">
      <alignment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1" xfId="2" applyFont="1" applyBorder="1" applyAlignment="1">
      <alignment horizontal="center" wrapText="1"/>
    </xf>
    <xf numFmtId="0" fontId="14" fillId="0" borderId="1" xfId="1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14" fontId="2" fillId="0" borderId="0" xfId="2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wrapText="1"/>
    </xf>
    <xf numFmtId="2" fontId="3" fillId="0" borderId="2" xfId="1" applyNumberFormat="1" applyFont="1" applyBorder="1" applyAlignment="1">
      <alignment horizontal="center" wrapText="1"/>
    </xf>
    <xf numFmtId="3" fontId="1" fillId="0" borderId="8" xfId="1" applyNumberFormat="1" applyBorder="1"/>
    <xf numFmtId="3" fontId="1" fillId="0" borderId="3" xfId="1" applyNumberFormat="1" applyBorder="1"/>
    <xf numFmtId="3" fontId="16" fillId="0" borderId="8" xfId="1" applyNumberFormat="1" applyFont="1" applyBorder="1" applyAlignment="1">
      <alignment horizontal="right"/>
    </xf>
    <xf numFmtId="4" fontId="7" fillId="0" borderId="8" xfId="1" applyNumberFormat="1" applyFont="1" applyBorder="1" applyAlignment="1">
      <alignment horizontal="right"/>
    </xf>
    <xf numFmtId="4" fontId="7" fillId="0" borderId="1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1" fillId="0" borderId="4" xfId="1" applyNumberFormat="1" applyBorder="1"/>
    <xf numFmtId="4" fontId="2" fillId="0" borderId="12" xfId="1" applyNumberFormat="1" applyFont="1" applyBorder="1"/>
    <xf numFmtId="4" fontId="7" fillId="0" borderId="8" xfId="1" applyNumberFormat="1" applyFont="1" applyBorder="1"/>
    <xf numFmtId="4" fontId="7" fillId="0" borderId="1" xfId="1" applyNumberFormat="1" applyFont="1" applyBorder="1"/>
    <xf numFmtId="4" fontId="1" fillId="0" borderId="1" xfId="1" applyNumberFormat="1" applyBorder="1"/>
    <xf numFmtId="4" fontId="2" fillId="0" borderId="10" xfId="1" applyNumberFormat="1" applyFont="1" applyBorder="1"/>
    <xf numFmtId="4" fontId="0" fillId="0" borderId="1" xfId="0" applyNumberFormat="1" applyBorder="1"/>
    <xf numFmtId="4" fontId="2" fillId="0" borderId="1" xfId="1" applyNumberFormat="1" applyFont="1" applyBorder="1"/>
    <xf numFmtId="4" fontId="1" fillId="0" borderId="2" xfId="1" applyNumberFormat="1" applyBorder="1" applyAlignment="1">
      <alignment horizontal="right"/>
    </xf>
    <xf numFmtId="4" fontId="2" fillId="0" borderId="8" xfId="1" applyNumberFormat="1" applyFont="1" applyBorder="1"/>
    <xf numFmtId="4" fontId="7" fillId="0" borderId="10" xfId="1" applyNumberFormat="1" applyFont="1" applyBorder="1"/>
    <xf numFmtId="4" fontId="1" fillId="0" borderId="2" xfId="1" applyNumberFormat="1" applyBorder="1"/>
    <xf numFmtId="1" fontId="1" fillId="0" borderId="1" xfId="1" applyNumberFormat="1" applyBorder="1"/>
    <xf numFmtId="1" fontId="2" fillId="0" borderId="1" xfId="1" applyNumberFormat="1" applyFont="1" applyBorder="1"/>
    <xf numFmtId="4" fontId="2" fillId="0" borderId="1" xfId="2" applyNumberFormat="1" applyFont="1" applyBorder="1"/>
    <xf numFmtId="0" fontId="16" fillId="0" borderId="2" xfId="2" applyFont="1" applyBorder="1"/>
    <xf numFmtId="0" fontId="1" fillId="0" borderId="0" xfId="2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1" fillId="0" borderId="0" xfId="2" applyFont="1" applyAlignment="1">
      <alignment horizontal="left"/>
    </xf>
    <xf numFmtId="0" fontId="1" fillId="0" borderId="0" xfId="2" applyFont="1" applyAlignment="1">
      <alignment horizontal="left" wrapText="1"/>
    </xf>
    <xf numFmtId="0" fontId="5" fillId="0" borderId="0" xfId="2" applyAlignment="1">
      <alignment horizontal="center" wrapText="1"/>
    </xf>
    <xf numFmtId="4" fontId="1" fillId="0" borderId="1" xfId="2" applyNumberFormat="1" applyFont="1" applyBorder="1"/>
    <xf numFmtId="0" fontId="0" fillId="0" borderId="0" xfId="0"/>
    <xf numFmtId="0" fontId="0" fillId="0" borderId="0" xfId="0" applyAlignment="1">
      <alignment horizontal="center"/>
    </xf>
    <xf numFmtId="1" fontId="1" fillId="0" borderId="2" xfId="1" applyNumberFormat="1" applyBorder="1" applyAlignment="1">
      <alignment horizontal="center"/>
    </xf>
    <xf numFmtId="1" fontId="1" fillId="0" borderId="8" xfId="1" applyNumberFormat="1" applyBorder="1" applyAlignment="1">
      <alignment horizontal="center"/>
    </xf>
    <xf numFmtId="0" fontId="2" fillId="0" borderId="0" xfId="1" applyFont="1" applyAlignment="1">
      <alignment horizontal="center"/>
    </xf>
    <xf numFmtId="1" fontId="1" fillId="0" borderId="0" xfId="1" applyNumberFormat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2" applyAlignment="1">
      <alignment horizontal="center"/>
    </xf>
    <xf numFmtId="0" fontId="2" fillId="0" borderId="0" xfId="2" applyFont="1" applyAlignment="1">
      <alignment horizontal="center"/>
    </xf>
    <xf numFmtId="0" fontId="5" fillId="0" borderId="0" xfId="2"/>
    <xf numFmtId="0" fontId="1" fillId="0" borderId="0" xfId="2" applyFont="1" applyAlignment="1">
      <alignment horizontal="center"/>
    </xf>
  </cellXfs>
  <cellStyles count="3">
    <cellStyle name="Normal 2" xfId="1" xr:uid="{00000000-0005-0000-0000-000001000000}"/>
    <cellStyle name="Normal 3" xfId="2" xr:uid="{00000000-0005-0000-0000-000002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5"/>
  <sheetViews>
    <sheetView topLeftCell="A69" zoomScaleNormal="100" workbookViewId="0">
      <selection activeCell="H124" sqref="H124"/>
    </sheetView>
  </sheetViews>
  <sheetFormatPr defaultRowHeight="15" x14ac:dyDescent="0.25"/>
  <cols>
    <col min="1" max="1" width="6.28515625" customWidth="1"/>
    <col min="2" max="2" width="37.42578125" customWidth="1"/>
    <col min="3" max="4" width="11.7109375" bestFit="1" customWidth="1"/>
    <col min="5" max="5" width="0.85546875" hidden="1" customWidth="1"/>
    <col min="6" max="6" width="10.28515625" customWidth="1"/>
    <col min="7" max="7" width="17.28515625" bestFit="1" customWidth="1"/>
    <col min="8" max="8" width="22.28515625" bestFit="1" customWidth="1"/>
    <col min="9" max="9" width="16.85546875" bestFit="1" customWidth="1"/>
    <col min="10" max="10" width="12.7109375" bestFit="1" customWidth="1"/>
    <col min="11" max="11" width="21.5703125" bestFit="1" customWidth="1"/>
    <col min="12" max="12" width="17.42578125" bestFit="1" customWidth="1"/>
    <col min="13" max="13" width="21.140625" bestFit="1" customWidth="1"/>
  </cols>
  <sheetData>
    <row r="1" spans="1:6" ht="14.25" customHeight="1" x14ac:dyDescent="0.25">
      <c r="A1" s="1" t="s">
        <v>0</v>
      </c>
      <c r="B1" s="1"/>
      <c r="C1" s="1"/>
      <c r="D1" s="1"/>
      <c r="E1" s="1"/>
      <c r="F1" s="1"/>
    </row>
    <row r="2" spans="1:6" ht="12.75" customHeight="1" x14ac:dyDescent="0.25">
      <c r="A2" s="1" t="s">
        <v>1</v>
      </c>
      <c r="B2" s="1"/>
      <c r="C2" s="1"/>
      <c r="D2" s="1"/>
      <c r="E2" s="1"/>
      <c r="F2" s="1"/>
    </row>
    <row r="3" spans="1:6" ht="12.75" customHeight="1" x14ac:dyDescent="0.25">
      <c r="A3" s="1" t="s">
        <v>2</v>
      </c>
      <c r="B3" s="1"/>
      <c r="C3" s="1"/>
      <c r="D3" s="1"/>
      <c r="E3" s="1"/>
      <c r="F3" s="1"/>
    </row>
    <row r="4" spans="1:6" ht="12.75" customHeight="1" x14ac:dyDescent="0.25">
      <c r="A4" s="1" t="s">
        <v>194</v>
      </c>
      <c r="B4" s="88"/>
      <c r="C4" s="1"/>
      <c r="D4" s="1"/>
      <c r="E4" s="1"/>
      <c r="F4" s="1"/>
    </row>
    <row r="5" spans="1:6" ht="17.25" customHeight="1" x14ac:dyDescent="0.25">
      <c r="A5" s="1" t="s">
        <v>180</v>
      </c>
      <c r="B5" s="88" t="s">
        <v>190</v>
      </c>
      <c r="C5" s="1"/>
      <c r="D5" s="1"/>
      <c r="E5" s="1"/>
      <c r="F5" s="1"/>
    </row>
    <row r="6" spans="1:6" ht="17.25" customHeight="1" x14ac:dyDescent="0.25">
      <c r="A6" s="2"/>
      <c r="B6" s="202" t="s">
        <v>3</v>
      </c>
      <c r="C6" s="202"/>
      <c r="D6" s="2"/>
      <c r="E6" s="2">
        <f>7.5345</f>
        <v>7.5345000000000004</v>
      </c>
      <c r="F6" s="2"/>
    </row>
    <row r="7" spans="1:6" ht="16.5" customHeight="1" x14ac:dyDescent="0.25">
      <c r="A7" s="2"/>
      <c r="B7" s="202" t="s">
        <v>193</v>
      </c>
      <c r="C7" s="202"/>
      <c r="D7" s="2"/>
      <c r="E7" s="2"/>
      <c r="F7" s="2"/>
    </row>
    <row r="8" spans="1:6" ht="10.5" customHeight="1" x14ac:dyDescent="0.25">
      <c r="A8" s="1"/>
      <c r="B8" s="1"/>
      <c r="C8" s="1"/>
      <c r="D8" s="3" t="s">
        <v>181</v>
      </c>
      <c r="E8" s="3"/>
      <c r="F8" s="3"/>
    </row>
    <row r="9" spans="1:6" ht="24.75" customHeight="1" x14ac:dyDescent="0.25">
      <c r="A9" s="4" t="s">
        <v>4</v>
      </c>
      <c r="B9" s="90" t="s">
        <v>5</v>
      </c>
      <c r="C9" s="5" t="s">
        <v>182</v>
      </c>
      <c r="D9" s="5" t="s">
        <v>188</v>
      </c>
      <c r="E9" s="169" t="s">
        <v>179</v>
      </c>
      <c r="F9" s="91" t="s">
        <v>6</v>
      </c>
    </row>
    <row r="10" spans="1:6" x14ac:dyDescent="0.25">
      <c r="A10" s="6">
        <v>0</v>
      </c>
      <c r="B10" s="6">
        <v>1</v>
      </c>
      <c r="C10" s="6">
        <v>2</v>
      </c>
      <c r="D10" s="6">
        <v>3</v>
      </c>
      <c r="E10" s="28"/>
      <c r="F10" s="7"/>
    </row>
    <row r="11" spans="1:6" x14ac:dyDescent="0.25">
      <c r="A11" s="8"/>
      <c r="B11" s="9" t="s">
        <v>7</v>
      </c>
      <c r="C11" s="10"/>
      <c r="D11" s="11"/>
      <c r="E11" s="11"/>
      <c r="F11" s="11"/>
    </row>
    <row r="12" spans="1:6" ht="6.75" customHeight="1" x14ac:dyDescent="0.25">
      <c r="A12" s="12"/>
      <c r="B12" s="13"/>
      <c r="C12" s="14"/>
      <c r="D12" s="15"/>
      <c r="E12" s="15"/>
      <c r="F12" s="15"/>
    </row>
    <row r="13" spans="1:6" ht="13.5" customHeight="1" x14ac:dyDescent="0.25">
      <c r="A13" s="76" t="s">
        <v>8</v>
      </c>
      <c r="B13" s="77" t="s">
        <v>9</v>
      </c>
      <c r="C13" s="173">
        <v>793864.91</v>
      </c>
      <c r="D13" s="173">
        <v>1065895.31</v>
      </c>
      <c r="E13" s="78">
        <f>D13/E6</f>
        <v>141468.61901917844</v>
      </c>
      <c r="F13" s="117">
        <f>D13/C13*100</f>
        <v>134.26658573434111</v>
      </c>
    </row>
    <row r="14" spans="1:6" ht="13.5" customHeight="1" x14ac:dyDescent="0.25">
      <c r="A14" s="76" t="s">
        <v>10</v>
      </c>
      <c r="B14" s="77" t="s">
        <v>11</v>
      </c>
      <c r="C14" s="174"/>
      <c r="D14" s="174">
        <v>0</v>
      </c>
      <c r="E14" s="78"/>
      <c r="F14" s="117"/>
    </row>
    <row r="15" spans="1:6" ht="11.25" customHeight="1" x14ac:dyDescent="0.25">
      <c r="A15" s="76" t="s">
        <v>12</v>
      </c>
      <c r="B15" s="77" t="s">
        <v>119</v>
      </c>
      <c r="C15" s="174"/>
      <c r="D15" s="174">
        <v>0</v>
      </c>
      <c r="E15" s="78"/>
      <c r="F15" s="117"/>
    </row>
    <row r="16" spans="1:6" ht="12" customHeight="1" x14ac:dyDescent="0.25">
      <c r="A16" s="76" t="s">
        <v>13</v>
      </c>
      <c r="B16" s="77" t="s">
        <v>14</v>
      </c>
      <c r="C16" s="174">
        <v>115881.33</v>
      </c>
      <c r="D16" s="174">
        <v>185260.59</v>
      </c>
      <c r="E16" s="78">
        <f>D16/E6</f>
        <v>24588.305793350584</v>
      </c>
      <c r="F16" s="117">
        <f t="shared" ref="F16:F21" si="0">D16/C16*100</f>
        <v>159.87095591671238</v>
      </c>
    </row>
    <row r="17" spans="1:8" ht="12.75" customHeight="1" x14ac:dyDescent="0.25">
      <c r="A17" s="76" t="s">
        <v>15</v>
      </c>
      <c r="B17" s="77" t="s">
        <v>16</v>
      </c>
      <c r="C17" s="174">
        <v>463939.59</v>
      </c>
      <c r="D17" s="174">
        <v>472415.5</v>
      </c>
      <c r="E17" s="78">
        <f>D17/E6</f>
        <v>62700.311898599772</v>
      </c>
      <c r="F17" s="117">
        <f t="shared" si="0"/>
        <v>101.82694259828095</v>
      </c>
      <c r="G17" s="75"/>
    </row>
    <row r="18" spans="1:8" ht="12" customHeight="1" x14ac:dyDescent="0.25">
      <c r="A18" s="76" t="s">
        <v>17</v>
      </c>
      <c r="B18" s="77" t="s">
        <v>18</v>
      </c>
      <c r="C18" s="174">
        <v>3988.01</v>
      </c>
      <c r="D18" s="174">
        <v>7331.55</v>
      </c>
      <c r="E18" s="78">
        <f>D18/E6</f>
        <v>973.06390603225157</v>
      </c>
      <c r="F18" s="117">
        <f t="shared" si="0"/>
        <v>183.8398098299653</v>
      </c>
    </row>
    <row r="19" spans="1:8" ht="7.5" customHeight="1" x14ac:dyDescent="0.25">
      <c r="A19" s="76" t="s">
        <v>19</v>
      </c>
      <c r="B19" s="77" t="s">
        <v>157</v>
      </c>
      <c r="C19" s="174">
        <v>0</v>
      </c>
      <c r="D19" s="174">
        <v>0</v>
      </c>
      <c r="E19" s="78">
        <f>D19/E6</f>
        <v>0</v>
      </c>
      <c r="F19" s="117"/>
    </row>
    <row r="20" spans="1:8" ht="13.5" customHeight="1" x14ac:dyDescent="0.25">
      <c r="A20" s="76" t="s">
        <v>20</v>
      </c>
      <c r="B20" s="77" t="s">
        <v>94</v>
      </c>
      <c r="C20" s="174">
        <v>133109.35</v>
      </c>
      <c r="D20" s="174">
        <v>56669.02</v>
      </c>
      <c r="E20" s="78">
        <f>D20/E6</f>
        <v>7521.2714845046112</v>
      </c>
      <c r="F20" s="117">
        <f t="shared" si="0"/>
        <v>42.573282793432618</v>
      </c>
    </row>
    <row r="21" spans="1:8" ht="13.5" customHeight="1" x14ac:dyDescent="0.25">
      <c r="A21" s="76" t="s">
        <v>30</v>
      </c>
      <c r="B21" s="77" t="s">
        <v>95</v>
      </c>
      <c r="C21" s="175"/>
      <c r="D21" s="175">
        <v>0</v>
      </c>
      <c r="E21" s="78" t="e">
        <f t="shared" ref="E21:E22" si="1">D21/E14</f>
        <v>#DIV/0!</v>
      </c>
      <c r="F21" s="117" t="e">
        <f t="shared" si="0"/>
        <v>#DIV/0!</v>
      </c>
    </row>
    <row r="22" spans="1:8" ht="6.75" customHeight="1" x14ac:dyDescent="0.25">
      <c r="A22" s="17"/>
      <c r="B22" s="18"/>
      <c r="C22" s="176"/>
      <c r="D22" s="184"/>
      <c r="E22" s="78" t="e">
        <f t="shared" si="1"/>
        <v>#DIV/0!</v>
      </c>
      <c r="F22" s="200">
        <f>D23/C23*100</f>
        <v>118.32088031109215</v>
      </c>
    </row>
    <row r="23" spans="1:8" x14ac:dyDescent="0.25">
      <c r="A23" s="19"/>
      <c r="B23" s="20" t="s">
        <v>158</v>
      </c>
      <c r="C23" s="177">
        <f>SUM(C13:C21)</f>
        <v>1510783.1900000002</v>
      </c>
      <c r="D23" s="185">
        <f>SUM(D13:D21)</f>
        <v>1787571.9700000002</v>
      </c>
      <c r="E23" s="172">
        <f>D23/E6</f>
        <v>237251.57210166569</v>
      </c>
      <c r="F23" s="201"/>
      <c r="G23" s="75"/>
    </row>
    <row r="24" spans="1:8" ht="12" customHeight="1" x14ac:dyDescent="0.25">
      <c r="A24" s="12"/>
      <c r="B24" s="21" t="s">
        <v>21</v>
      </c>
      <c r="C24" s="13"/>
      <c r="D24" s="13"/>
      <c r="E24" s="22"/>
      <c r="F24" s="118"/>
      <c r="G24" s="75"/>
    </row>
    <row r="25" spans="1:8" ht="5.25" customHeight="1" x14ac:dyDescent="0.25">
      <c r="A25" s="12"/>
      <c r="B25" s="22"/>
      <c r="C25" s="15"/>
      <c r="D25" s="15"/>
      <c r="E25" s="25"/>
      <c r="F25" s="119"/>
    </row>
    <row r="26" spans="1:8" ht="12.6" customHeight="1" x14ac:dyDescent="0.25">
      <c r="A26" s="76" t="s">
        <v>8</v>
      </c>
      <c r="B26" s="79" t="s">
        <v>22</v>
      </c>
      <c r="C26" s="178">
        <v>6770.13</v>
      </c>
      <c r="D26" s="178">
        <v>7938.26</v>
      </c>
      <c r="E26" s="78">
        <f>D26/E6</f>
        <v>1053.5881611254895</v>
      </c>
      <c r="F26" s="117">
        <f t="shared" ref="F26:F57" si="2">D26/C26*100</f>
        <v>117.25417384895121</v>
      </c>
    </row>
    <row r="27" spans="1:8" ht="12.6" customHeight="1" x14ac:dyDescent="0.25">
      <c r="A27" s="76" t="s">
        <v>10</v>
      </c>
      <c r="B27" s="79" t="s">
        <v>23</v>
      </c>
      <c r="C27" s="179">
        <v>75079.899999999994</v>
      </c>
      <c r="D27" s="179">
        <v>96112.88</v>
      </c>
      <c r="E27" s="78">
        <f>D27/E6</f>
        <v>12756.371358417944</v>
      </c>
      <c r="F27" s="117">
        <f t="shared" si="2"/>
        <v>128.01412894796078</v>
      </c>
      <c r="H27" s="75"/>
    </row>
    <row r="28" spans="1:8" ht="3.75" customHeight="1" x14ac:dyDescent="0.25">
      <c r="A28" s="76" t="s">
        <v>12</v>
      </c>
      <c r="B28" s="79" t="s">
        <v>24</v>
      </c>
      <c r="C28" s="179"/>
      <c r="D28" s="179">
        <v>0</v>
      </c>
      <c r="E28" s="78" t="e">
        <f t="shared" ref="E28:E30" si="3">D28/E14</f>
        <v>#DIV/0!</v>
      </c>
      <c r="F28" s="117"/>
    </row>
    <row r="29" spans="1:8" ht="6" customHeight="1" x14ac:dyDescent="0.25">
      <c r="A29" s="76" t="s">
        <v>13</v>
      </c>
      <c r="B29" s="79" t="s">
        <v>25</v>
      </c>
      <c r="C29" s="179"/>
      <c r="D29" s="179">
        <v>0</v>
      </c>
      <c r="E29" s="78" t="e">
        <f t="shared" si="3"/>
        <v>#DIV/0!</v>
      </c>
      <c r="F29" s="117"/>
    </row>
    <row r="30" spans="1:8" ht="4.5" customHeight="1" x14ac:dyDescent="0.25">
      <c r="A30" s="76" t="s">
        <v>15</v>
      </c>
      <c r="B30" s="79" t="s">
        <v>26</v>
      </c>
      <c r="C30" s="179"/>
      <c r="D30" s="179">
        <v>0</v>
      </c>
      <c r="E30" s="78">
        <f t="shared" si="3"/>
        <v>0</v>
      </c>
      <c r="F30" s="117"/>
    </row>
    <row r="31" spans="1:8" ht="12.6" customHeight="1" x14ac:dyDescent="0.25">
      <c r="A31" s="76" t="s">
        <v>17</v>
      </c>
      <c r="B31" s="79" t="s">
        <v>27</v>
      </c>
      <c r="C31" s="179">
        <v>3998.91</v>
      </c>
      <c r="D31" s="179">
        <v>3979.11</v>
      </c>
      <c r="E31" s="78">
        <f>D31/E6</f>
        <v>528.11865419072262</v>
      </c>
      <c r="F31" s="117">
        <f t="shared" si="2"/>
        <v>99.504865075733136</v>
      </c>
    </row>
    <row r="32" spans="1:8" ht="12.6" customHeight="1" x14ac:dyDescent="0.25">
      <c r="A32" s="76" t="s">
        <v>19</v>
      </c>
      <c r="B32" s="79" t="s">
        <v>28</v>
      </c>
      <c r="C32" s="179">
        <v>16433.52</v>
      </c>
      <c r="D32" s="179">
        <v>14679.55</v>
      </c>
      <c r="E32" s="78">
        <f>D32/E6</f>
        <v>1948.3111022629237</v>
      </c>
      <c r="F32" s="117">
        <f t="shared" si="2"/>
        <v>89.326875800193733</v>
      </c>
    </row>
    <row r="33" spans="1:7" ht="12.6" customHeight="1" x14ac:dyDescent="0.25">
      <c r="A33" s="76" t="s">
        <v>20</v>
      </c>
      <c r="B33" s="79" t="s">
        <v>29</v>
      </c>
      <c r="C33" s="179">
        <v>2237.04</v>
      </c>
      <c r="D33" s="179">
        <v>2043.81</v>
      </c>
      <c r="E33" s="78">
        <f>D33/E6</f>
        <v>271.26020306589686</v>
      </c>
      <c r="F33" s="117">
        <f t="shared" si="2"/>
        <v>91.362246540070799</v>
      </c>
    </row>
    <row r="34" spans="1:7" ht="12.6" customHeight="1" x14ac:dyDescent="0.25">
      <c r="A34" s="76" t="s">
        <v>30</v>
      </c>
      <c r="B34" s="79" t="s">
        <v>31</v>
      </c>
      <c r="C34" s="179">
        <v>29147.23</v>
      </c>
      <c r="D34" s="179">
        <v>27310.34</v>
      </c>
      <c r="E34" s="78">
        <f>D34/E6</f>
        <v>3624.7050235582983</v>
      </c>
      <c r="F34" s="117">
        <f t="shared" si="2"/>
        <v>93.697891703602707</v>
      </c>
    </row>
    <row r="35" spans="1:7" x14ac:dyDescent="0.25">
      <c r="A35" s="76" t="s">
        <v>32</v>
      </c>
      <c r="B35" s="79" t="s">
        <v>33</v>
      </c>
      <c r="C35" s="179">
        <v>0</v>
      </c>
      <c r="D35" s="179">
        <v>0</v>
      </c>
      <c r="E35" s="78">
        <f>D35/E6</f>
        <v>0</v>
      </c>
      <c r="F35" s="117" t="e">
        <f t="shared" si="2"/>
        <v>#DIV/0!</v>
      </c>
    </row>
    <row r="36" spans="1:7" ht="12.6" customHeight="1" x14ac:dyDescent="0.25">
      <c r="A36" s="76" t="s">
        <v>34</v>
      </c>
      <c r="B36" s="79" t="s">
        <v>35</v>
      </c>
      <c r="C36" s="179">
        <v>11054.91</v>
      </c>
      <c r="D36" s="179">
        <v>9964.9699999999993</v>
      </c>
      <c r="E36" s="78">
        <f>D36/E6</f>
        <v>1322.5788041674959</v>
      </c>
      <c r="F36" s="117">
        <f t="shared" si="2"/>
        <v>90.140670525585463</v>
      </c>
    </row>
    <row r="37" spans="1:7" ht="12.6" customHeight="1" x14ac:dyDescent="0.25">
      <c r="A37" s="76" t="s">
        <v>36</v>
      </c>
      <c r="B37" s="79" t="s">
        <v>96</v>
      </c>
      <c r="C37" s="179">
        <v>37885.230000000003</v>
      </c>
      <c r="D37" s="179">
        <v>42050.01</v>
      </c>
      <c r="E37" s="78">
        <f>D37/E6</f>
        <v>5580.9954210631095</v>
      </c>
      <c r="F37" s="117">
        <f t="shared" si="2"/>
        <v>110.99314957306581</v>
      </c>
    </row>
    <row r="38" spans="1:7" ht="12.6" customHeight="1" x14ac:dyDescent="0.25">
      <c r="A38" s="76" t="s">
        <v>37</v>
      </c>
      <c r="B38" s="79" t="s">
        <v>39</v>
      </c>
      <c r="C38" s="179">
        <v>42976.94</v>
      </c>
      <c r="D38" s="179">
        <v>42203.25</v>
      </c>
      <c r="E38" s="78">
        <f>D38/E6</f>
        <v>5601.3338642245662</v>
      </c>
      <c r="F38" s="117">
        <f t="shared" si="2"/>
        <v>98.199755496785016</v>
      </c>
    </row>
    <row r="39" spans="1:7" ht="12" customHeight="1" x14ac:dyDescent="0.25">
      <c r="A39" s="76" t="s">
        <v>38</v>
      </c>
      <c r="B39" s="82" t="s">
        <v>41</v>
      </c>
      <c r="C39" s="179">
        <v>128415.13</v>
      </c>
      <c r="D39" s="179">
        <v>125428.13</v>
      </c>
      <c r="E39" s="78">
        <f>D39/E6</f>
        <v>16647.17366779481</v>
      </c>
      <c r="F39" s="117">
        <f t="shared" si="2"/>
        <v>97.673950102297141</v>
      </c>
    </row>
    <row r="40" spans="1:7" ht="0.75" customHeight="1" x14ac:dyDescent="0.25">
      <c r="A40" s="19"/>
      <c r="B40" s="25"/>
      <c r="C40" s="180"/>
      <c r="D40" s="180"/>
      <c r="E40" s="170"/>
      <c r="F40" s="120"/>
    </row>
    <row r="41" spans="1:7" x14ac:dyDescent="0.25">
      <c r="A41" s="8"/>
      <c r="B41" s="26" t="s">
        <v>97</v>
      </c>
      <c r="C41" s="181">
        <f>SUM(C26:C39)</f>
        <v>353998.94000000006</v>
      </c>
      <c r="D41" s="181">
        <f>SUM(D26:D39)</f>
        <v>371710.31000000006</v>
      </c>
      <c r="E41" s="172">
        <f>D41/E6</f>
        <v>49334.436259871261</v>
      </c>
      <c r="F41" s="120">
        <f t="shared" si="2"/>
        <v>105.00322684582051</v>
      </c>
    </row>
    <row r="42" spans="1:7" ht="12.6" customHeight="1" x14ac:dyDescent="0.25">
      <c r="A42" s="83" t="s">
        <v>40</v>
      </c>
      <c r="B42" s="84" t="s">
        <v>98</v>
      </c>
      <c r="C42" s="179">
        <v>820017.92</v>
      </c>
      <c r="D42" s="179">
        <v>1034889.47</v>
      </c>
      <c r="E42" s="78">
        <f>D42/E6</f>
        <v>137353.43685712389</v>
      </c>
      <c r="F42" s="117">
        <f t="shared" si="2"/>
        <v>126.20327492355288</v>
      </c>
      <c r="G42" s="75"/>
    </row>
    <row r="43" spans="1:7" ht="12.6" customHeight="1" x14ac:dyDescent="0.25">
      <c r="A43" s="76" t="s">
        <v>42</v>
      </c>
      <c r="B43" s="77" t="s">
        <v>105</v>
      </c>
      <c r="C43" s="179">
        <v>33304.06</v>
      </c>
      <c r="D43" s="179">
        <v>37097.94</v>
      </c>
      <c r="E43" s="78">
        <f>D43/E6</f>
        <v>4923.7427831972927</v>
      </c>
      <c r="F43" s="117">
        <f t="shared" si="2"/>
        <v>111.39164414188542</v>
      </c>
    </row>
    <row r="44" spans="1:7" ht="12.6" customHeight="1" x14ac:dyDescent="0.25">
      <c r="A44" s="76" t="s">
        <v>44</v>
      </c>
      <c r="B44" s="77" t="s">
        <v>45</v>
      </c>
      <c r="C44" s="179">
        <v>133172.59</v>
      </c>
      <c r="D44" s="179">
        <v>170611.68</v>
      </c>
      <c r="E44" s="78">
        <f>D44/E6</f>
        <v>22644.061317937485</v>
      </c>
      <c r="F44" s="117">
        <f t="shared" si="2"/>
        <v>128.11321008324609</v>
      </c>
    </row>
    <row r="45" spans="1:7" ht="12.6" customHeight="1" x14ac:dyDescent="0.25">
      <c r="A45" s="76" t="s">
        <v>46</v>
      </c>
      <c r="B45" s="77" t="s">
        <v>43</v>
      </c>
      <c r="C45" s="179">
        <v>22928.42</v>
      </c>
      <c r="D45" s="179">
        <v>25119.13</v>
      </c>
      <c r="E45" s="78">
        <f>D45/E6</f>
        <v>3333.8814785320856</v>
      </c>
      <c r="F45" s="117">
        <f t="shared" si="2"/>
        <v>109.55456154414478</v>
      </c>
    </row>
    <row r="46" spans="1:7" ht="12.6" customHeight="1" x14ac:dyDescent="0.25">
      <c r="A46" s="89" t="s">
        <v>47</v>
      </c>
      <c r="B46" s="79" t="s">
        <v>106</v>
      </c>
      <c r="C46" s="186">
        <v>13889.34</v>
      </c>
      <c r="D46" s="186">
        <v>12812.09</v>
      </c>
      <c r="E46" s="78">
        <f>D46/E6</f>
        <v>1700.4565664609463</v>
      </c>
      <c r="F46" s="117">
        <f t="shared" si="2"/>
        <v>92.244051913193857</v>
      </c>
    </row>
    <row r="47" spans="1:7" ht="12.6" customHeight="1" x14ac:dyDescent="0.25">
      <c r="A47" s="27"/>
      <c r="B47" s="26" t="s">
        <v>99</v>
      </c>
      <c r="C47" s="181">
        <f>SUM(C42:C46)</f>
        <v>1023312.33</v>
      </c>
      <c r="D47" s="181">
        <f>SUM(D42:D46)</f>
        <v>1280530.3099999998</v>
      </c>
      <c r="E47" s="172">
        <f>D47/E6</f>
        <v>169955.57900325168</v>
      </c>
      <c r="F47" s="120">
        <f t="shared" si="2"/>
        <v>125.13582339030351</v>
      </c>
    </row>
    <row r="48" spans="1:7" x14ac:dyDescent="0.25">
      <c r="A48" s="85" t="s">
        <v>48</v>
      </c>
      <c r="B48" s="84" t="s">
        <v>100</v>
      </c>
      <c r="C48" s="179">
        <v>3042.88</v>
      </c>
      <c r="D48" s="179">
        <v>2985.37</v>
      </c>
      <c r="E48" s="78">
        <f>D48/E6</f>
        <v>396.22669055677216</v>
      </c>
      <c r="F48" s="117">
        <f t="shared" si="2"/>
        <v>98.110014197076438</v>
      </c>
    </row>
    <row r="49" spans="1:11" x14ac:dyDescent="0.25">
      <c r="A49" s="86" t="s">
        <v>49</v>
      </c>
      <c r="B49" s="77" t="s">
        <v>51</v>
      </c>
      <c r="C49" s="179">
        <v>79890.009999999995</v>
      </c>
      <c r="D49" s="179">
        <v>29799.53</v>
      </c>
      <c r="E49" s="78">
        <f>D49/E6</f>
        <v>3955.0773110359009</v>
      </c>
      <c r="F49" s="117">
        <f t="shared" si="2"/>
        <v>37.300696294818344</v>
      </c>
    </row>
    <row r="50" spans="1:11" ht="7.5" customHeight="1" x14ac:dyDescent="0.25">
      <c r="A50" s="86" t="s">
        <v>50</v>
      </c>
      <c r="B50" s="77" t="s">
        <v>154</v>
      </c>
      <c r="C50" s="182"/>
      <c r="D50" s="179"/>
      <c r="E50" s="81"/>
      <c r="F50" s="117"/>
    </row>
    <row r="51" spans="1:11" ht="3.75" customHeight="1" x14ac:dyDescent="0.25">
      <c r="A51" s="86" t="s">
        <v>52</v>
      </c>
      <c r="B51" s="77" t="s">
        <v>101</v>
      </c>
      <c r="C51" s="80"/>
      <c r="D51" s="179"/>
      <c r="E51" s="81"/>
      <c r="F51" s="117" t="e">
        <f t="shared" si="2"/>
        <v>#DIV/0!</v>
      </c>
    </row>
    <row r="52" spans="1:11" ht="6.75" customHeight="1" x14ac:dyDescent="0.25">
      <c r="A52" s="86" t="s">
        <v>53</v>
      </c>
      <c r="B52" s="77" t="s">
        <v>102</v>
      </c>
      <c r="C52" s="80"/>
      <c r="D52" s="179"/>
      <c r="E52" s="81"/>
      <c r="F52" s="117" t="e">
        <f t="shared" si="2"/>
        <v>#DIV/0!</v>
      </c>
    </row>
    <row r="53" spans="1:11" ht="3" customHeight="1" x14ac:dyDescent="0.25">
      <c r="A53" s="86" t="s">
        <v>155</v>
      </c>
      <c r="B53" s="77" t="s">
        <v>54</v>
      </c>
      <c r="C53" s="80"/>
      <c r="D53" s="179"/>
      <c r="E53" s="81"/>
      <c r="F53" s="117" t="e">
        <f t="shared" si="2"/>
        <v>#DIV/0!</v>
      </c>
    </row>
    <row r="54" spans="1:11" ht="0.75" customHeight="1" x14ac:dyDescent="0.25">
      <c r="A54" s="28"/>
      <c r="B54" s="13"/>
      <c r="C54" s="29"/>
      <c r="D54" s="187"/>
      <c r="E54" s="171"/>
      <c r="F54" s="120"/>
    </row>
    <row r="55" spans="1:11" ht="12" customHeight="1" x14ac:dyDescent="0.25">
      <c r="A55" s="8"/>
      <c r="B55" s="18"/>
      <c r="C55" s="180">
        <f>SUM(C48:C53)</f>
        <v>82932.89</v>
      </c>
      <c r="D55" s="180">
        <f>SUM(D48:D53)</f>
        <v>32784.9</v>
      </c>
      <c r="E55" s="24">
        <f>SUM(E48:E53)</f>
        <v>4351.3040015926726</v>
      </c>
      <c r="F55" s="120">
        <f t="shared" si="2"/>
        <v>39.531843156557066</v>
      </c>
    </row>
    <row r="56" spans="1:11" ht="12.6" customHeight="1" x14ac:dyDescent="0.25">
      <c r="A56" s="23"/>
      <c r="B56" s="20" t="s">
        <v>156</v>
      </c>
      <c r="C56" s="183">
        <f>C41+C47+C55</f>
        <v>1460244.16</v>
      </c>
      <c r="D56" s="183">
        <f>D41+D47+D55</f>
        <v>1685025.5199999998</v>
      </c>
      <c r="E56" s="30">
        <f>E41+E47+E55</f>
        <v>223641.31926471562</v>
      </c>
      <c r="F56" s="120">
        <f t="shared" si="2"/>
        <v>115.39340927752795</v>
      </c>
      <c r="G56" s="75"/>
    </row>
    <row r="57" spans="1:11" ht="12.75" customHeight="1" x14ac:dyDescent="0.25">
      <c r="A57" s="8"/>
      <c r="B57" s="16" t="s">
        <v>151</v>
      </c>
      <c r="C57" s="24"/>
      <c r="D57" s="180">
        <f>D23-D56</f>
        <v>102546.45000000042</v>
      </c>
      <c r="E57" s="170"/>
      <c r="F57" s="120" t="e">
        <f t="shared" si="2"/>
        <v>#DIV/0!</v>
      </c>
    </row>
    <row r="58" spans="1:11" ht="12" customHeight="1" x14ac:dyDescent="0.25">
      <c r="A58" s="58"/>
      <c r="B58" s="58" t="s">
        <v>152</v>
      </c>
      <c r="C58" s="180"/>
      <c r="D58" s="180"/>
      <c r="E58" s="24">
        <f>E56-E23</f>
        <v>-13610.252836950065</v>
      </c>
      <c r="F58" s="58"/>
      <c r="G58" s="75"/>
    </row>
    <row r="59" spans="1:11" ht="13.5" customHeight="1" x14ac:dyDescent="0.25">
      <c r="A59" s="58"/>
      <c r="B59" s="58" t="s">
        <v>173</v>
      </c>
      <c r="C59" s="180">
        <f>C23-C56</f>
        <v>50539.030000000261</v>
      </c>
      <c r="D59" s="180"/>
      <c r="E59" s="78">
        <f>D59/E6</f>
        <v>0</v>
      </c>
      <c r="F59" s="58"/>
      <c r="G59" s="1"/>
      <c r="H59" s="31"/>
      <c r="I59" s="32"/>
      <c r="J59" s="32"/>
      <c r="K59" s="1"/>
    </row>
    <row r="60" spans="1:11" ht="12" customHeight="1" x14ac:dyDescent="0.25">
      <c r="A60" s="58"/>
      <c r="B60" s="164" t="s">
        <v>174</v>
      </c>
      <c r="C60" s="24">
        <v>165723.04</v>
      </c>
      <c r="D60" s="180">
        <v>115184.01</v>
      </c>
      <c r="E60" s="24"/>
      <c r="F60" s="58"/>
      <c r="G60" s="1"/>
      <c r="H60" s="31"/>
      <c r="I60" s="32"/>
      <c r="J60" s="32"/>
      <c r="K60" s="1"/>
    </row>
    <row r="61" spans="1:11" ht="9.75" customHeight="1" x14ac:dyDescent="0.25">
      <c r="A61" s="58"/>
      <c r="B61" s="58" t="s">
        <v>175</v>
      </c>
      <c r="C61" s="180"/>
      <c r="D61" s="180"/>
      <c r="E61" s="24"/>
      <c r="F61" s="58"/>
      <c r="G61" s="1"/>
      <c r="H61" s="31"/>
      <c r="I61" s="32"/>
      <c r="J61" s="32"/>
      <c r="K61" s="1"/>
    </row>
    <row r="62" spans="1:11" x14ac:dyDescent="0.25">
      <c r="A62" s="58"/>
      <c r="B62" s="58" t="s">
        <v>177</v>
      </c>
      <c r="C62" s="180">
        <v>115184.01</v>
      </c>
      <c r="D62" s="180">
        <v>12637.56</v>
      </c>
      <c r="E62" s="78">
        <f>D62/E6</f>
        <v>1677.2924547083414</v>
      </c>
      <c r="F62" s="58"/>
      <c r="G62" s="1"/>
      <c r="H62" s="31"/>
      <c r="I62" s="32"/>
      <c r="J62" s="32"/>
      <c r="K62" s="1"/>
    </row>
    <row r="63" spans="1:11" x14ac:dyDescent="0.25">
      <c r="A63" s="1"/>
      <c r="B63" s="1" t="s">
        <v>103</v>
      </c>
      <c r="C63" s="100"/>
      <c r="D63" s="32"/>
      <c r="E63" s="32"/>
      <c r="F63" s="1"/>
    </row>
    <row r="64" spans="1:11" ht="38.25" customHeight="1" x14ac:dyDescent="0.25">
      <c r="A64" s="1"/>
      <c r="B64" s="92" t="s">
        <v>104</v>
      </c>
      <c r="C64" s="1"/>
      <c r="D64" s="1"/>
      <c r="E64" s="1"/>
      <c r="F64" s="1"/>
    </row>
    <row r="65" spans="1:13" ht="4.5" customHeight="1" x14ac:dyDescent="0.25">
      <c r="A65" s="1"/>
      <c r="B65" s="1"/>
      <c r="C65" s="1"/>
      <c r="D65" s="33"/>
      <c r="E65" s="33"/>
      <c r="F65" s="1"/>
    </row>
    <row r="66" spans="1:13" ht="7.5" hidden="1" customHeight="1" x14ac:dyDescent="0.25">
      <c r="A66" s="1"/>
      <c r="B66" s="31"/>
      <c r="C66" s="1"/>
      <c r="D66" s="1"/>
      <c r="E66" s="1"/>
      <c r="F66" s="1"/>
    </row>
    <row r="67" spans="1:13" ht="6.75" hidden="1" customHeight="1" x14ac:dyDescent="0.25">
      <c r="A67" s="3"/>
      <c r="B67" s="1"/>
      <c r="C67" s="1"/>
      <c r="D67" s="1"/>
      <c r="E67" s="1"/>
      <c r="F67" s="1"/>
    </row>
    <row r="68" spans="1:13" ht="7.5" hidden="1" customHeight="1" x14ac:dyDescent="0.25">
      <c r="A68" s="3"/>
      <c r="B68" s="34"/>
      <c r="C68" s="1"/>
      <c r="D68" s="1"/>
      <c r="E68" s="1"/>
      <c r="F68" s="1"/>
    </row>
    <row r="69" spans="1:13" ht="15" customHeight="1" x14ac:dyDescent="0.25">
      <c r="A69" s="3"/>
      <c r="B69" s="2" t="s">
        <v>189</v>
      </c>
      <c r="C69" s="1"/>
      <c r="D69" s="1"/>
      <c r="E69" s="1"/>
      <c r="F69" s="1"/>
    </row>
    <row r="70" spans="1:13" ht="15" customHeight="1" x14ac:dyDescent="0.25">
      <c r="A70" s="35" t="s">
        <v>55</v>
      </c>
      <c r="B70" s="36" t="s">
        <v>159</v>
      </c>
      <c r="C70" s="37"/>
      <c r="D70" s="1"/>
      <c r="E70" s="1"/>
      <c r="F70" s="1"/>
    </row>
    <row r="71" spans="1:13" ht="15" customHeight="1" x14ac:dyDescent="0.25">
      <c r="A71" s="38">
        <v>63414</v>
      </c>
      <c r="B71" s="58" t="s">
        <v>196</v>
      </c>
      <c r="C71" s="24">
        <v>21361.200000000001</v>
      </c>
      <c r="D71" s="1"/>
      <c r="E71" s="1"/>
      <c r="F71" s="1"/>
      <c r="G71" s="93"/>
      <c r="H71" s="93"/>
      <c r="I71" s="93"/>
      <c r="J71" s="93"/>
      <c r="K71" s="93"/>
      <c r="L71" s="93"/>
      <c r="M71" s="93"/>
    </row>
    <row r="72" spans="1:13" ht="39" customHeight="1" x14ac:dyDescent="0.25">
      <c r="A72" s="38">
        <v>63813</v>
      </c>
      <c r="B72" s="61" t="s">
        <v>197</v>
      </c>
      <c r="C72" s="24">
        <v>31024.59</v>
      </c>
      <c r="D72" s="1"/>
      <c r="E72" s="1"/>
      <c r="F72" s="1"/>
      <c r="G72" s="93"/>
      <c r="H72" s="93"/>
      <c r="I72" s="93"/>
      <c r="J72" s="93"/>
      <c r="K72" s="93"/>
      <c r="L72" s="93"/>
      <c r="M72" s="93"/>
    </row>
    <row r="73" spans="1:13" x14ac:dyDescent="0.25">
      <c r="A73" s="38">
        <v>63823</v>
      </c>
      <c r="B73" s="58" t="s">
        <v>178</v>
      </c>
      <c r="C73" s="180"/>
      <c r="D73" s="1"/>
      <c r="E73" s="1"/>
      <c r="F73" s="1"/>
      <c r="G73" s="93"/>
      <c r="H73" s="93"/>
      <c r="I73" s="93"/>
      <c r="J73" s="93"/>
      <c r="K73" s="93"/>
      <c r="L73" s="93"/>
      <c r="M73" s="93"/>
    </row>
    <row r="74" spans="1:13" ht="26.25" x14ac:dyDescent="0.25">
      <c r="A74" s="38">
        <v>65267</v>
      </c>
      <c r="B74" s="61" t="s">
        <v>185</v>
      </c>
      <c r="C74" s="180"/>
      <c r="D74" s="1"/>
      <c r="E74" s="1"/>
      <c r="F74" s="1"/>
      <c r="G74" s="93"/>
      <c r="H74" s="93"/>
      <c r="I74" s="93"/>
      <c r="J74" s="93"/>
      <c r="K74" s="93"/>
      <c r="L74" s="93"/>
      <c r="M74" s="93"/>
    </row>
    <row r="75" spans="1:13" x14ac:dyDescent="0.25">
      <c r="A75" s="38">
        <v>64132</v>
      </c>
      <c r="B75" s="61" t="s">
        <v>198</v>
      </c>
      <c r="C75" s="180">
        <v>9.33</v>
      </c>
      <c r="D75" s="1"/>
      <c r="E75" s="1"/>
      <c r="F75" s="1"/>
      <c r="G75" s="93"/>
      <c r="H75" s="93"/>
      <c r="I75" s="93"/>
      <c r="J75" s="93"/>
      <c r="K75" s="93"/>
      <c r="L75" s="93"/>
      <c r="M75" s="93"/>
    </row>
    <row r="76" spans="1:13" x14ac:dyDescent="0.25">
      <c r="A76" s="38">
        <v>64143</v>
      </c>
      <c r="B76" s="58" t="s">
        <v>160</v>
      </c>
      <c r="C76" s="180"/>
      <c r="D76" s="1"/>
      <c r="E76" s="1"/>
      <c r="F76" s="1"/>
      <c r="G76" s="93"/>
      <c r="H76" s="93"/>
      <c r="I76" s="93"/>
      <c r="J76" s="93"/>
      <c r="K76" s="93"/>
      <c r="L76" s="93"/>
      <c r="M76" s="114"/>
    </row>
    <row r="77" spans="1:13" x14ac:dyDescent="0.25">
      <c r="A77" s="38">
        <v>68311</v>
      </c>
      <c r="B77" s="58" t="s">
        <v>176</v>
      </c>
      <c r="C77" s="180">
        <v>1057.9000000000001</v>
      </c>
      <c r="D77" s="1"/>
      <c r="E77" s="1"/>
      <c r="F77" s="1"/>
      <c r="G77" s="93"/>
      <c r="H77" s="93"/>
      <c r="I77" s="93"/>
      <c r="J77" s="93"/>
      <c r="K77" s="93"/>
      <c r="L77" s="93"/>
      <c r="M77" s="93"/>
    </row>
    <row r="78" spans="1:13" x14ac:dyDescent="0.25">
      <c r="A78" s="38">
        <v>72311</v>
      </c>
      <c r="B78" s="58" t="s">
        <v>199</v>
      </c>
      <c r="C78" s="180">
        <v>3216</v>
      </c>
      <c r="D78" s="1"/>
      <c r="E78" s="1"/>
      <c r="F78" s="1"/>
      <c r="G78" s="93"/>
      <c r="H78" s="93"/>
      <c r="I78" s="93"/>
      <c r="J78" s="93"/>
      <c r="K78" s="93"/>
      <c r="L78" s="93"/>
      <c r="M78" s="93"/>
    </row>
    <row r="79" spans="1:13" ht="15" customHeight="1" x14ac:dyDescent="0.25">
      <c r="A79" s="1"/>
      <c r="B79" s="39" t="s">
        <v>56</v>
      </c>
      <c r="C79" s="183">
        <f>SUM(C71:C78)</f>
        <v>56669.020000000004</v>
      </c>
      <c r="D79" s="32"/>
      <c r="E79" s="32"/>
      <c r="F79" s="1"/>
      <c r="G79" s="93"/>
      <c r="H79" s="93"/>
      <c r="I79" s="93"/>
      <c r="J79" s="93"/>
      <c r="K79" s="93"/>
      <c r="L79" s="93"/>
      <c r="M79" s="93"/>
    </row>
    <row r="80" spans="1:13" ht="15" customHeight="1" x14ac:dyDescent="0.25">
      <c r="A80" s="1"/>
      <c r="B80" s="1"/>
      <c r="C80" s="32"/>
      <c r="D80" s="1"/>
      <c r="E80" s="1"/>
      <c r="F80" s="1"/>
    </row>
    <row r="81" spans="1:9" ht="0.75" customHeight="1" x14ac:dyDescent="0.25">
      <c r="A81" s="1"/>
      <c r="B81" s="1"/>
      <c r="C81" s="1"/>
      <c r="D81" s="1"/>
      <c r="E81" s="1"/>
      <c r="F81" s="1"/>
    </row>
    <row r="82" spans="1:9" ht="15" hidden="1" customHeight="1" x14ac:dyDescent="0.25">
      <c r="A82" s="1"/>
      <c r="B82" s="1"/>
      <c r="C82" s="1"/>
      <c r="D82" s="1"/>
      <c r="E82" s="1"/>
      <c r="F82" s="1"/>
    </row>
    <row r="83" spans="1:9" ht="4.5" hidden="1" customHeight="1" x14ac:dyDescent="0.25">
      <c r="A83" s="1"/>
      <c r="B83" s="1"/>
      <c r="C83" s="1"/>
      <c r="D83" s="1"/>
      <c r="E83" s="1"/>
      <c r="F83" s="1"/>
    </row>
    <row r="84" spans="1:9" ht="15" hidden="1" customHeight="1" x14ac:dyDescent="0.25">
      <c r="A84" s="1"/>
      <c r="B84" s="1"/>
      <c r="C84" s="1"/>
      <c r="D84" s="1"/>
      <c r="E84" s="1"/>
      <c r="F84" s="1"/>
    </row>
    <row r="85" spans="1:9" ht="15" hidden="1" customHeight="1" x14ac:dyDescent="0.25">
      <c r="A85" s="1"/>
      <c r="B85" s="1"/>
      <c r="C85" s="1"/>
      <c r="D85" s="1"/>
      <c r="E85" s="1"/>
      <c r="F85" s="1"/>
    </row>
    <row r="86" spans="1:9" ht="15" hidden="1" customHeight="1" x14ac:dyDescent="0.25">
      <c r="A86" s="1"/>
      <c r="B86" s="1"/>
      <c r="C86" s="1"/>
      <c r="D86" s="1"/>
      <c r="E86" s="1"/>
      <c r="F86" s="1"/>
    </row>
    <row r="87" spans="1:9" ht="15" hidden="1" customHeight="1" x14ac:dyDescent="0.25">
      <c r="A87" s="1"/>
      <c r="B87" s="1"/>
      <c r="C87" s="1"/>
      <c r="D87" s="1"/>
      <c r="E87" s="1"/>
      <c r="F87" s="1"/>
    </row>
    <row r="88" spans="1:9" ht="7.5" hidden="1" customHeight="1" x14ac:dyDescent="0.25"/>
    <row r="89" spans="1:9" ht="15" customHeight="1" x14ac:dyDescent="0.25">
      <c r="A89" s="35" t="s">
        <v>55</v>
      </c>
      <c r="B89" s="40" t="s">
        <v>107</v>
      </c>
      <c r="C89" s="41"/>
      <c r="D89" s="1"/>
      <c r="E89" s="1"/>
      <c r="F89" s="1"/>
    </row>
    <row r="90" spans="1:9" ht="15" customHeight="1" x14ac:dyDescent="0.25">
      <c r="A90" s="42">
        <v>3221</v>
      </c>
      <c r="B90" s="43" t="s">
        <v>57</v>
      </c>
      <c r="C90" s="180">
        <v>249.13</v>
      </c>
      <c r="D90" s="1"/>
      <c r="E90" s="1"/>
      <c r="F90" s="1"/>
      <c r="G90" s="93"/>
    </row>
    <row r="91" spans="1:9" x14ac:dyDescent="0.25">
      <c r="A91" s="42">
        <v>3227</v>
      </c>
      <c r="B91" s="43" t="s">
        <v>108</v>
      </c>
      <c r="C91" s="180">
        <v>392.75</v>
      </c>
      <c r="D91" s="1"/>
      <c r="E91" s="1"/>
      <c r="F91" s="1"/>
      <c r="G91" s="93"/>
      <c r="I91" s="1"/>
    </row>
    <row r="92" spans="1:9" ht="15" customHeight="1" x14ac:dyDescent="0.25">
      <c r="A92" s="42">
        <v>3233</v>
      </c>
      <c r="B92" s="58" t="s">
        <v>109</v>
      </c>
      <c r="C92" s="180">
        <v>672</v>
      </c>
      <c r="D92" s="1"/>
      <c r="E92" s="1"/>
      <c r="F92" s="1"/>
      <c r="G92" s="93"/>
      <c r="I92" s="1"/>
    </row>
    <row r="93" spans="1:9" x14ac:dyDescent="0.25">
      <c r="A93" s="42">
        <v>3234</v>
      </c>
      <c r="B93" s="58" t="s">
        <v>110</v>
      </c>
      <c r="C93" s="180">
        <v>3501.97</v>
      </c>
      <c r="D93" s="1"/>
      <c r="E93" s="1"/>
      <c r="F93" s="1"/>
      <c r="G93" s="93"/>
      <c r="I93" s="1"/>
    </row>
    <row r="94" spans="1:9" ht="15" customHeight="1" x14ac:dyDescent="0.25">
      <c r="A94" s="42">
        <v>3235</v>
      </c>
      <c r="B94" s="58" t="s">
        <v>170</v>
      </c>
      <c r="C94" s="180">
        <v>6935.84</v>
      </c>
      <c r="D94" s="1"/>
      <c r="E94" s="1"/>
      <c r="F94" s="1"/>
      <c r="G94" s="93"/>
      <c r="I94" s="1"/>
    </row>
    <row r="95" spans="1:9" ht="15" customHeight="1" x14ac:dyDescent="0.25">
      <c r="A95" s="42">
        <v>3237</v>
      </c>
      <c r="B95" s="58" t="s">
        <v>118</v>
      </c>
      <c r="C95" s="180">
        <v>39189.269999999997</v>
      </c>
      <c r="D95" s="1"/>
      <c r="E95" s="1"/>
      <c r="F95" s="1"/>
      <c r="G95" s="93"/>
      <c r="I95" s="1"/>
    </row>
    <row r="96" spans="1:9" ht="18" customHeight="1" x14ac:dyDescent="0.25">
      <c r="A96" s="42">
        <v>3238</v>
      </c>
      <c r="B96" s="44" t="s">
        <v>111</v>
      </c>
      <c r="C96" s="180">
        <v>13129.41</v>
      </c>
      <c r="D96" s="1"/>
      <c r="E96" s="1"/>
      <c r="F96" s="1"/>
      <c r="G96" s="93"/>
      <c r="I96" s="1"/>
    </row>
    <row r="97" spans="1:11" ht="13.5" customHeight="1" x14ac:dyDescent="0.25">
      <c r="A97" s="42">
        <v>32393</v>
      </c>
      <c r="B97" s="44" t="s">
        <v>172</v>
      </c>
      <c r="C97" s="180">
        <v>0</v>
      </c>
      <c r="D97" s="1"/>
      <c r="E97" s="1"/>
      <c r="F97" s="1"/>
      <c r="G97" s="93"/>
      <c r="I97" s="1"/>
    </row>
    <row r="98" spans="1:11" ht="15" customHeight="1" x14ac:dyDescent="0.25">
      <c r="A98" s="42">
        <v>3239</v>
      </c>
      <c r="B98" s="44" t="s">
        <v>112</v>
      </c>
      <c r="C98" s="180">
        <v>406.13</v>
      </c>
      <c r="D98" s="1"/>
      <c r="E98" s="1"/>
      <c r="F98" s="1"/>
      <c r="G98" s="93"/>
      <c r="I98" s="1"/>
    </row>
    <row r="99" spans="1:11" ht="20.25" customHeight="1" x14ac:dyDescent="0.25">
      <c r="A99" s="42">
        <v>3239</v>
      </c>
      <c r="B99" s="44" t="s">
        <v>113</v>
      </c>
      <c r="C99" s="180">
        <v>1027.9000000000001</v>
      </c>
      <c r="D99" s="1"/>
      <c r="E99" s="1"/>
      <c r="F99" s="1"/>
      <c r="G99" s="93"/>
      <c r="I99" s="1"/>
    </row>
    <row r="100" spans="1:11" ht="18.75" customHeight="1" x14ac:dyDescent="0.25">
      <c r="A100" s="42">
        <v>32395</v>
      </c>
      <c r="B100" s="44" t="s">
        <v>114</v>
      </c>
      <c r="C100" s="180">
        <v>4586.76</v>
      </c>
      <c r="D100" s="1"/>
      <c r="E100" s="1"/>
      <c r="F100" s="1"/>
      <c r="G100" s="93"/>
    </row>
    <row r="101" spans="1:11" ht="81.75" customHeight="1" x14ac:dyDescent="0.25">
      <c r="A101" s="42">
        <v>3239</v>
      </c>
      <c r="B101" s="165" t="s">
        <v>200</v>
      </c>
      <c r="C101" s="180">
        <v>7784.77</v>
      </c>
      <c r="D101" s="1"/>
      <c r="E101" s="1"/>
      <c r="F101" s="1"/>
      <c r="G101" s="93"/>
    </row>
    <row r="102" spans="1:11" ht="28.5" customHeight="1" x14ac:dyDescent="0.25">
      <c r="A102" s="42">
        <v>3241</v>
      </c>
      <c r="B102" s="44" t="s">
        <v>171</v>
      </c>
      <c r="C102" s="180">
        <v>6606.14</v>
      </c>
      <c r="D102" s="1"/>
      <c r="E102" s="1"/>
      <c r="F102" s="1"/>
      <c r="G102" s="114"/>
      <c r="H102" s="116"/>
    </row>
    <row r="103" spans="1:11" ht="15" customHeight="1" x14ac:dyDescent="0.25">
      <c r="A103" s="42">
        <v>3291</v>
      </c>
      <c r="B103" s="44" t="s">
        <v>115</v>
      </c>
      <c r="C103" s="180">
        <v>9711.1</v>
      </c>
      <c r="D103" s="1"/>
      <c r="E103" s="1"/>
      <c r="F103" s="1"/>
      <c r="G103" s="93"/>
      <c r="I103" s="116"/>
      <c r="J103" s="116"/>
      <c r="K103" s="93"/>
    </row>
    <row r="104" spans="1:11" ht="24" x14ac:dyDescent="0.25">
      <c r="A104" s="42">
        <v>3292</v>
      </c>
      <c r="B104" s="44" t="s">
        <v>116</v>
      </c>
      <c r="C104" s="180">
        <v>5939.67</v>
      </c>
      <c r="D104" s="1"/>
      <c r="E104" s="1"/>
      <c r="F104" s="1"/>
      <c r="G104" s="93"/>
    </row>
    <row r="105" spans="1:11" x14ac:dyDescent="0.25">
      <c r="A105" s="42">
        <v>3293</v>
      </c>
      <c r="B105" s="44" t="s">
        <v>59</v>
      </c>
      <c r="C105" s="180">
        <v>2999.98</v>
      </c>
      <c r="D105" s="1"/>
      <c r="E105" s="1"/>
      <c r="F105" s="1"/>
      <c r="G105" s="93"/>
    </row>
    <row r="106" spans="1:11" x14ac:dyDescent="0.25">
      <c r="A106" s="42">
        <v>3294</v>
      </c>
      <c r="B106" s="44" t="s">
        <v>58</v>
      </c>
      <c r="C106" s="180">
        <v>1606.86</v>
      </c>
      <c r="D106" s="1"/>
      <c r="E106" s="1"/>
      <c r="F106" s="1"/>
      <c r="G106" s="93"/>
    </row>
    <row r="107" spans="1:11" x14ac:dyDescent="0.25">
      <c r="A107" s="42">
        <v>3294</v>
      </c>
      <c r="B107" s="44" t="s">
        <v>161</v>
      </c>
      <c r="C107" s="180">
        <v>291</v>
      </c>
      <c r="D107" s="1"/>
      <c r="E107" s="1"/>
      <c r="F107" s="1"/>
      <c r="G107" s="93"/>
    </row>
    <row r="108" spans="1:11" ht="21.75" customHeight="1" x14ac:dyDescent="0.25">
      <c r="A108" s="42">
        <v>3295</v>
      </c>
      <c r="B108" s="44" t="s">
        <v>153</v>
      </c>
      <c r="C108" s="180">
        <v>963.3</v>
      </c>
      <c r="D108" s="1"/>
      <c r="E108" s="1"/>
      <c r="F108" s="1"/>
      <c r="G108" s="93"/>
    </row>
    <row r="109" spans="1:11" ht="18" customHeight="1" x14ac:dyDescent="0.25">
      <c r="A109" s="42">
        <v>3296</v>
      </c>
      <c r="B109" s="44" t="s">
        <v>146</v>
      </c>
      <c r="C109" s="180">
        <v>0</v>
      </c>
      <c r="D109" s="1"/>
      <c r="E109" s="1"/>
      <c r="F109" s="1"/>
      <c r="G109" s="93"/>
    </row>
    <row r="110" spans="1:11" ht="90.75" x14ac:dyDescent="0.25">
      <c r="A110" s="42">
        <v>3299</v>
      </c>
      <c r="B110" s="165" t="s">
        <v>201</v>
      </c>
      <c r="C110" s="180">
        <v>19434.150000000001</v>
      </c>
      <c r="D110" s="1"/>
      <c r="E110" s="1"/>
      <c r="F110" s="1"/>
      <c r="K110" s="93"/>
    </row>
    <row r="111" spans="1:11" x14ac:dyDescent="0.25">
      <c r="A111" s="42">
        <v>3811</v>
      </c>
      <c r="B111" s="44" t="s">
        <v>60</v>
      </c>
      <c r="C111" s="180">
        <v>0</v>
      </c>
      <c r="D111" s="1"/>
      <c r="E111" s="1"/>
      <c r="F111" s="1"/>
    </row>
    <row r="112" spans="1:11" ht="10.5" customHeight="1" x14ac:dyDescent="0.25">
      <c r="A112" s="42">
        <v>3821</v>
      </c>
      <c r="B112" s="44" t="s">
        <v>123</v>
      </c>
      <c r="C112" s="180">
        <v>0</v>
      </c>
      <c r="D112" s="1"/>
      <c r="E112" s="1"/>
      <c r="F112" s="1"/>
    </row>
    <row r="113" spans="1:11" ht="15" customHeight="1" x14ac:dyDescent="0.25">
      <c r="A113" s="42"/>
      <c r="B113" s="39" t="s">
        <v>117</v>
      </c>
      <c r="C113" s="183">
        <f>SUM(C90:C112)</f>
        <v>125428.13</v>
      </c>
      <c r="D113" s="32"/>
      <c r="E113" s="32"/>
      <c r="F113" s="1"/>
    </row>
    <row r="114" spans="1:11" ht="15" customHeight="1" x14ac:dyDescent="0.25">
      <c r="A114" s="1"/>
      <c r="B114" s="1"/>
      <c r="C114" s="32"/>
      <c r="D114" s="1"/>
      <c r="E114" s="1"/>
      <c r="F114" s="1"/>
    </row>
    <row r="115" spans="1:11" ht="15" customHeight="1" x14ac:dyDescent="0.25">
      <c r="A115" s="1"/>
      <c r="B115" s="1"/>
      <c r="C115" s="1"/>
      <c r="D115" s="1"/>
      <c r="E115" s="1"/>
      <c r="F115" s="1"/>
    </row>
    <row r="116" spans="1:11" ht="15" customHeight="1" x14ac:dyDescent="0.25">
      <c r="A116" s="1"/>
      <c r="B116" s="1"/>
      <c r="C116" s="1"/>
      <c r="D116" s="1"/>
      <c r="E116" s="1"/>
      <c r="F116" s="1"/>
    </row>
    <row r="117" spans="1:11" ht="15" customHeight="1" x14ac:dyDescent="0.25">
      <c r="A117" s="1"/>
      <c r="B117" s="88"/>
      <c r="C117" s="1"/>
      <c r="D117" s="1"/>
      <c r="E117" s="1"/>
      <c r="F117" s="1"/>
    </row>
    <row r="118" spans="1:11" x14ac:dyDescent="0.25">
      <c r="A118" s="1"/>
      <c r="B118" s="88"/>
      <c r="C118" s="1"/>
      <c r="D118" s="1"/>
      <c r="E118" s="1"/>
      <c r="F118" s="1"/>
    </row>
    <row r="119" spans="1:11" ht="15" customHeight="1" x14ac:dyDescent="0.25">
      <c r="A119" s="2"/>
      <c r="B119" s="202"/>
      <c r="C119" s="202"/>
      <c r="D119" s="2"/>
      <c r="E119" s="2"/>
      <c r="F119" s="2"/>
    </row>
    <row r="120" spans="1:11" ht="15" customHeight="1" x14ac:dyDescent="0.25">
      <c r="A120" s="2"/>
      <c r="B120" s="202"/>
      <c r="C120" s="202"/>
      <c r="D120" s="2"/>
      <c r="E120" s="2"/>
      <c r="F120" s="2"/>
      <c r="H120" s="116"/>
      <c r="J120" s="116"/>
      <c r="K120" s="116"/>
    </row>
    <row r="121" spans="1:11" ht="11.25" customHeight="1" x14ac:dyDescent="0.25">
      <c r="A121" s="1"/>
      <c r="B121" s="1"/>
      <c r="C121" s="1"/>
      <c r="D121" s="3"/>
      <c r="E121" s="3"/>
      <c r="F121" s="3"/>
    </row>
    <row r="122" spans="1:11" x14ac:dyDescent="0.25">
      <c r="A122" s="140"/>
      <c r="B122" s="141"/>
      <c r="C122" s="142"/>
      <c r="D122" s="142"/>
      <c r="E122" s="142"/>
      <c r="F122" s="143"/>
      <c r="G122" s="116"/>
    </row>
    <row r="123" spans="1:11" x14ac:dyDescent="0.25">
      <c r="A123" s="139"/>
      <c r="B123" s="139"/>
      <c r="C123" s="139"/>
      <c r="D123" s="139"/>
      <c r="E123" s="139"/>
      <c r="F123" s="144"/>
    </row>
    <row r="124" spans="1:11" ht="12" customHeight="1" x14ac:dyDescent="0.25">
      <c r="A124" s="1"/>
      <c r="B124" s="145"/>
      <c r="C124" s="1"/>
      <c r="D124" s="1"/>
      <c r="E124" s="1"/>
      <c r="F124" s="1"/>
    </row>
    <row r="125" spans="1:11" ht="12" customHeight="1" x14ac:dyDescent="0.25">
      <c r="A125" s="1"/>
      <c r="B125" s="1"/>
      <c r="C125" s="1"/>
      <c r="D125" s="1"/>
      <c r="E125" s="1"/>
      <c r="F125" s="1"/>
    </row>
    <row r="126" spans="1:11" ht="12" customHeight="1" x14ac:dyDescent="0.25">
      <c r="A126" s="146"/>
      <c r="B126" s="147"/>
      <c r="C126" s="148"/>
      <c r="D126" s="148"/>
      <c r="E126" s="148"/>
      <c r="F126" s="149"/>
    </row>
    <row r="127" spans="1:11" ht="12" customHeight="1" x14ac:dyDescent="0.25">
      <c r="A127" s="146"/>
      <c r="B127" s="147"/>
      <c r="C127" s="148"/>
      <c r="D127" s="148"/>
      <c r="E127" s="148"/>
      <c r="F127" s="149"/>
    </row>
    <row r="128" spans="1:11" ht="12" customHeight="1" x14ac:dyDescent="0.25">
      <c r="A128" s="146"/>
      <c r="B128" s="147"/>
      <c r="C128" s="148"/>
      <c r="D128" s="148"/>
      <c r="E128" s="148"/>
      <c r="F128" s="149"/>
    </row>
    <row r="129" spans="1:7" ht="12" customHeight="1" x14ac:dyDescent="0.25">
      <c r="A129" s="146"/>
      <c r="B129" s="147"/>
      <c r="C129" s="148"/>
      <c r="D129" s="148"/>
      <c r="E129" s="148"/>
      <c r="F129" s="149"/>
    </row>
    <row r="130" spans="1:7" ht="12" customHeight="1" x14ac:dyDescent="0.25">
      <c r="A130" s="146"/>
      <c r="B130" s="147"/>
      <c r="C130" s="148"/>
      <c r="D130" s="148"/>
      <c r="E130" s="148"/>
      <c r="F130" s="149"/>
    </row>
    <row r="131" spans="1:7" ht="12" customHeight="1" x14ac:dyDescent="0.25">
      <c r="A131" s="146"/>
      <c r="B131" s="147"/>
      <c r="C131" s="148"/>
      <c r="D131" s="148"/>
      <c r="E131" s="148"/>
      <c r="F131" s="149"/>
    </row>
    <row r="132" spans="1:7" ht="12" customHeight="1" x14ac:dyDescent="0.25">
      <c r="A132" s="146"/>
      <c r="B132" s="147"/>
      <c r="C132" s="148"/>
      <c r="D132" s="148"/>
      <c r="E132" s="148"/>
      <c r="F132" s="149"/>
    </row>
    <row r="133" spans="1:7" ht="12" customHeight="1" x14ac:dyDescent="0.25">
      <c r="A133" s="146"/>
      <c r="B133" s="147"/>
      <c r="C133" s="148"/>
      <c r="D133" s="148"/>
      <c r="E133" s="148"/>
      <c r="F133" s="149"/>
    </row>
    <row r="134" spans="1:7" ht="6.75" customHeight="1" x14ac:dyDescent="0.25">
      <c r="A134" s="146"/>
      <c r="B134" s="147"/>
      <c r="C134" s="148"/>
      <c r="D134" s="148"/>
      <c r="E134" s="148"/>
      <c r="F134" s="149"/>
    </row>
    <row r="135" spans="1:7" ht="12" customHeight="1" x14ac:dyDescent="0.25">
      <c r="A135" s="2"/>
      <c r="B135" s="150"/>
      <c r="C135" s="1"/>
      <c r="D135" s="151"/>
      <c r="E135" s="151"/>
      <c r="F135" s="203"/>
      <c r="G135" s="75"/>
    </row>
    <row r="136" spans="1:7" ht="12" customHeight="1" x14ac:dyDescent="0.25">
      <c r="A136" s="139"/>
      <c r="B136" s="150"/>
      <c r="C136" s="152"/>
      <c r="D136" s="152"/>
      <c r="E136" s="152"/>
      <c r="F136" s="203"/>
    </row>
    <row r="137" spans="1:7" ht="12" customHeight="1" x14ac:dyDescent="0.25">
      <c r="A137" s="1"/>
      <c r="B137" s="145"/>
      <c r="C137" s="1"/>
      <c r="D137" s="1"/>
      <c r="E137" s="1"/>
      <c r="F137" s="153"/>
    </row>
    <row r="138" spans="1:7" ht="12" customHeight="1" x14ac:dyDescent="0.25">
      <c r="A138" s="1"/>
      <c r="B138" s="1"/>
      <c r="C138" s="1"/>
      <c r="D138" s="1"/>
      <c r="E138" s="1"/>
      <c r="F138" s="153"/>
    </row>
    <row r="139" spans="1:7" ht="12" customHeight="1" x14ac:dyDescent="0.25">
      <c r="A139" s="146"/>
      <c r="B139" s="147"/>
      <c r="C139" s="154"/>
      <c r="D139" s="154"/>
      <c r="E139" s="154"/>
      <c r="F139" s="149"/>
    </row>
    <row r="140" spans="1:7" ht="12" customHeight="1" x14ac:dyDescent="0.25">
      <c r="A140" s="146"/>
      <c r="B140" s="147"/>
      <c r="C140" s="154"/>
      <c r="D140" s="154"/>
      <c r="E140" s="154"/>
      <c r="F140" s="149"/>
    </row>
    <row r="141" spans="1:7" ht="12" customHeight="1" x14ac:dyDescent="0.25">
      <c r="A141" s="146"/>
      <c r="B141" s="147"/>
      <c r="C141" s="147"/>
      <c r="D141" s="147"/>
      <c r="E141" s="147"/>
      <c r="F141" s="149"/>
    </row>
    <row r="142" spans="1:7" ht="12" customHeight="1" x14ac:dyDescent="0.25">
      <c r="A142" s="146"/>
      <c r="B142" s="147"/>
      <c r="C142" s="147"/>
      <c r="D142" s="147"/>
      <c r="E142" s="147"/>
      <c r="F142" s="149"/>
    </row>
    <row r="143" spans="1:7" ht="12" customHeight="1" x14ac:dyDescent="0.25">
      <c r="A143" s="146"/>
      <c r="B143" s="147"/>
      <c r="C143" s="147"/>
      <c r="D143" s="147"/>
      <c r="E143" s="147"/>
      <c r="F143" s="149"/>
    </row>
    <row r="144" spans="1:7" ht="12" customHeight="1" x14ac:dyDescent="0.25">
      <c r="A144" s="146"/>
      <c r="B144" s="147"/>
      <c r="C144" s="154"/>
      <c r="D144" s="154"/>
      <c r="E144" s="154"/>
      <c r="F144" s="149"/>
    </row>
    <row r="145" spans="1:6" ht="12" customHeight="1" x14ac:dyDescent="0.25">
      <c r="A145" s="146"/>
      <c r="B145" s="147"/>
      <c r="C145" s="154"/>
      <c r="D145" s="154"/>
      <c r="E145" s="154"/>
      <c r="F145" s="149"/>
    </row>
    <row r="146" spans="1:6" ht="12" customHeight="1" x14ac:dyDescent="0.25">
      <c r="A146" s="146"/>
      <c r="B146" s="147"/>
      <c r="C146" s="154"/>
      <c r="D146" s="154"/>
      <c r="E146" s="154"/>
      <c r="F146" s="149"/>
    </row>
    <row r="147" spans="1:6" ht="12" customHeight="1" x14ac:dyDescent="0.25">
      <c r="A147" s="146"/>
      <c r="B147" s="147"/>
      <c r="C147" s="154"/>
      <c r="D147" s="154"/>
      <c r="E147" s="154"/>
      <c r="F147" s="149"/>
    </row>
    <row r="148" spans="1:6" ht="12" customHeight="1" x14ac:dyDescent="0.25">
      <c r="A148" s="146"/>
      <c r="B148" s="147"/>
      <c r="C148" s="155"/>
      <c r="D148" s="155"/>
      <c r="E148" s="155"/>
      <c r="F148" s="149"/>
    </row>
    <row r="149" spans="1:6" ht="12" customHeight="1" x14ac:dyDescent="0.25">
      <c r="A149" s="146"/>
      <c r="B149" s="147"/>
      <c r="C149" s="154"/>
      <c r="D149" s="154"/>
      <c r="E149" s="154"/>
      <c r="F149" s="149"/>
    </row>
    <row r="150" spans="1:6" ht="12" customHeight="1" x14ac:dyDescent="0.25">
      <c r="A150" s="146"/>
      <c r="B150" s="147"/>
      <c r="C150" s="154"/>
      <c r="D150" s="154"/>
      <c r="E150" s="154"/>
      <c r="F150" s="149"/>
    </row>
    <row r="151" spans="1:6" ht="12" customHeight="1" x14ac:dyDescent="0.25">
      <c r="A151" s="146"/>
      <c r="B151" s="147"/>
      <c r="C151" s="154"/>
      <c r="D151" s="154"/>
      <c r="E151" s="154"/>
      <c r="F151" s="149"/>
    </row>
    <row r="152" spans="1:6" ht="12" customHeight="1" x14ac:dyDescent="0.25">
      <c r="A152" s="146"/>
      <c r="B152" s="147"/>
      <c r="C152" s="154"/>
      <c r="D152" s="154"/>
      <c r="E152" s="154"/>
      <c r="F152" s="149"/>
    </row>
    <row r="153" spans="1:6" ht="12" customHeight="1" x14ac:dyDescent="0.25">
      <c r="A153" s="139"/>
      <c r="B153" s="1"/>
      <c r="C153" s="32"/>
      <c r="D153" s="32"/>
      <c r="E153" s="32"/>
      <c r="F153" s="153"/>
    </row>
    <row r="154" spans="1:6" ht="12" customHeight="1" x14ac:dyDescent="0.25">
      <c r="A154" s="1"/>
      <c r="B154" s="34"/>
      <c r="C154" s="152"/>
      <c r="D154" s="152"/>
      <c r="E154" s="152"/>
      <c r="F154" s="153"/>
    </row>
    <row r="155" spans="1:6" ht="12" customHeight="1" x14ac:dyDescent="0.25">
      <c r="A155" s="146"/>
      <c r="B155" s="147"/>
      <c r="C155" s="154"/>
      <c r="D155" s="154"/>
      <c r="E155" s="154"/>
      <c r="F155" s="149"/>
    </row>
    <row r="156" spans="1:6" ht="12" customHeight="1" x14ac:dyDescent="0.25">
      <c r="A156" s="146"/>
      <c r="B156" s="147"/>
      <c r="C156" s="154"/>
      <c r="D156" s="154"/>
      <c r="E156" s="154"/>
      <c r="F156" s="149"/>
    </row>
    <row r="157" spans="1:6" ht="12" customHeight="1" x14ac:dyDescent="0.25">
      <c r="A157" s="146"/>
      <c r="B157" s="147"/>
      <c r="C157" s="154"/>
      <c r="D157" s="154"/>
      <c r="E157" s="154"/>
      <c r="F157" s="149"/>
    </row>
    <row r="158" spans="1:6" ht="12" customHeight="1" x14ac:dyDescent="0.25">
      <c r="A158" s="146"/>
      <c r="B158" s="147"/>
      <c r="C158" s="154"/>
      <c r="D158" s="154"/>
      <c r="E158" s="154"/>
      <c r="F158" s="149"/>
    </row>
    <row r="159" spans="1:6" ht="12" customHeight="1" x14ac:dyDescent="0.25">
      <c r="A159" s="146"/>
      <c r="B159" s="147"/>
      <c r="C159" s="154"/>
      <c r="D159" s="154"/>
      <c r="E159" s="154"/>
      <c r="F159" s="149"/>
    </row>
    <row r="160" spans="1:6" ht="12" customHeight="1" x14ac:dyDescent="0.25">
      <c r="A160" s="139"/>
      <c r="B160" s="34"/>
      <c r="C160" s="152"/>
      <c r="D160" s="152"/>
      <c r="E160" s="152"/>
      <c r="F160" s="153"/>
    </row>
    <row r="161" spans="1:7" ht="12" customHeight="1" x14ac:dyDescent="0.25">
      <c r="A161" s="146"/>
      <c r="B161" s="147"/>
      <c r="C161" s="154"/>
      <c r="D161" s="154"/>
      <c r="E161" s="154"/>
      <c r="F161" s="149"/>
    </row>
    <row r="162" spans="1:7" ht="12" customHeight="1" x14ac:dyDescent="0.25">
      <c r="A162" s="146"/>
      <c r="B162" s="147"/>
      <c r="C162" s="154"/>
      <c r="D162" s="154"/>
      <c r="E162" s="154"/>
      <c r="F162" s="149"/>
    </row>
    <row r="163" spans="1:7" ht="12" customHeight="1" x14ac:dyDescent="0.25">
      <c r="A163" s="146"/>
      <c r="B163" s="147"/>
      <c r="C163" s="154"/>
      <c r="D163" s="154"/>
      <c r="E163" s="154"/>
      <c r="F163" s="149"/>
    </row>
    <row r="164" spans="1:7" ht="3" customHeight="1" x14ac:dyDescent="0.25">
      <c r="A164" s="146"/>
      <c r="B164" s="147"/>
      <c r="C164" s="154"/>
      <c r="D164" s="154"/>
      <c r="E164" s="154"/>
      <c r="F164" s="149"/>
    </row>
    <row r="165" spans="1:7" ht="7.5" customHeight="1" x14ac:dyDescent="0.25">
      <c r="A165" s="146"/>
      <c r="B165" s="147"/>
      <c r="C165" s="154"/>
      <c r="D165" s="154"/>
      <c r="E165" s="154"/>
      <c r="F165" s="149"/>
    </row>
    <row r="166" spans="1:7" x14ac:dyDescent="0.25">
      <c r="A166" s="146"/>
      <c r="B166" s="147"/>
      <c r="C166" s="154"/>
      <c r="D166" s="154"/>
      <c r="E166" s="154"/>
      <c r="F166" s="149"/>
    </row>
    <row r="167" spans="1:7" ht="7.5" customHeight="1" x14ac:dyDescent="0.25">
      <c r="A167" s="139"/>
      <c r="B167" s="1"/>
      <c r="C167" s="32"/>
      <c r="D167" s="32"/>
      <c r="E167" s="32"/>
      <c r="F167" s="153"/>
      <c r="G167" s="75"/>
    </row>
    <row r="168" spans="1:7" x14ac:dyDescent="0.25">
      <c r="A168" s="1"/>
      <c r="B168" s="150"/>
      <c r="C168" s="32"/>
      <c r="D168" s="32"/>
      <c r="E168" s="32"/>
      <c r="F168" s="153"/>
      <c r="G168" s="75"/>
    </row>
    <row r="169" spans="1:7" x14ac:dyDescent="0.25">
      <c r="A169" s="1"/>
      <c r="B169" s="150"/>
      <c r="C169" s="152"/>
      <c r="D169" s="152"/>
      <c r="E169" s="152"/>
      <c r="F169" s="153"/>
    </row>
    <row r="170" spans="1:7" ht="12" customHeight="1" x14ac:dyDescent="0.25">
      <c r="A170" s="1"/>
      <c r="B170" s="1"/>
      <c r="C170" s="32"/>
      <c r="D170" s="32"/>
      <c r="E170" s="32"/>
      <c r="F170" s="153"/>
    </row>
    <row r="171" spans="1:7" x14ac:dyDescent="0.25">
      <c r="A171" s="1"/>
      <c r="B171" s="1"/>
      <c r="C171" s="32"/>
      <c r="D171" s="32"/>
      <c r="E171" s="32"/>
      <c r="F171" s="1"/>
    </row>
    <row r="172" spans="1:7" ht="6" hidden="1" customHeight="1" x14ac:dyDescent="0.25">
      <c r="A172" s="1"/>
      <c r="B172" s="1"/>
      <c r="C172" s="32"/>
      <c r="D172" s="32"/>
      <c r="E172" s="32"/>
      <c r="F172" s="1"/>
    </row>
    <row r="173" spans="1:7" ht="6" hidden="1" customHeight="1" x14ac:dyDescent="0.25">
      <c r="A173" s="1"/>
      <c r="B173" s="97"/>
      <c r="C173" s="32"/>
      <c r="D173" s="32"/>
      <c r="E173" s="32"/>
      <c r="F173" s="1"/>
    </row>
    <row r="174" spans="1:7" ht="7.5" customHeight="1" x14ac:dyDescent="0.25">
      <c r="A174" s="1"/>
      <c r="B174" s="31"/>
      <c r="C174" s="32"/>
      <c r="D174" s="32"/>
      <c r="E174" s="32"/>
      <c r="F174" s="1"/>
    </row>
    <row r="175" spans="1:7" hidden="1" x14ac:dyDescent="0.25">
      <c r="A175" s="1"/>
      <c r="B175" s="31"/>
      <c r="C175" s="32"/>
      <c r="D175" s="32"/>
      <c r="E175" s="32"/>
      <c r="F175" s="1"/>
    </row>
    <row r="176" spans="1:7" ht="2.25" hidden="1" customHeight="1" x14ac:dyDescent="0.25">
      <c r="A176" s="1"/>
      <c r="B176" s="1"/>
      <c r="C176" s="1"/>
      <c r="D176" s="32"/>
      <c r="E176" s="32"/>
      <c r="F176" s="1"/>
    </row>
    <row r="177" spans="1:6" ht="3" hidden="1" customHeight="1" x14ac:dyDescent="0.25">
      <c r="A177" s="1"/>
      <c r="B177" s="92"/>
      <c r="C177" s="1"/>
      <c r="D177" s="1"/>
      <c r="E177" s="1"/>
      <c r="F177" s="1"/>
    </row>
    <row r="178" spans="1:6" ht="15" hidden="1" customHeight="1" x14ac:dyDescent="0.25">
      <c r="A178" s="1"/>
      <c r="B178" s="1"/>
      <c r="C178" s="1"/>
      <c r="D178" s="33"/>
      <c r="E178" s="33"/>
      <c r="F178" s="1"/>
    </row>
    <row r="179" spans="1:6" ht="15" hidden="1" customHeight="1" x14ac:dyDescent="0.25">
      <c r="A179" s="1"/>
      <c r="B179" s="31"/>
      <c r="C179" s="1"/>
      <c r="D179" s="1"/>
      <c r="E179" s="1"/>
      <c r="F179" s="1"/>
    </row>
    <row r="180" spans="1:6" ht="13.5" hidden="1" customHeight="1" x14ac:dyDescent="0.25">
      <c r="A180" s="3"/>
      <c r="B180" s="1"/>
      <c r="C180" s="1"/>
      <c r="D180" s="1"/>
      <c r="E180" s="1"/>
      <c r="F180" s="1"/>
    </row>
    <row r="181" spans="1:6" hidden="1" x14ac:dyDescent="0.25">
      <c r="A181" s="3"/>
      <c r="B181" s="34"/>
      <c r="C181" s="1"/>
      <c r="D181" s="1"/>
      <c r="E181" s="1"/>
      <c r="F181" s="1"/>
    </row>
    <row r="182" spans="1:6" x14ac:dyDescent="0.25">
      <c r="A182" s="3"/>
      <c r="B182" s="2"/>
      <c r="C182" s="1"/>
      <c r="D182" s="1"/>
      <c r="E182" s="1"/>
      <c r="F182" s="1"/>
    </row>
    <row r="183" spans="1:6" ht="17.25" customHeight="1" x14ac:dyDescent="0.25">
      <c r="A183" s="35"/>
      <c r="B183" s="156"/>
      <c r="C183" s="157"/>
      <c r="D183" s="1"/>
      <c r="E183" s="1"/>
      <c r="F183" s="1"/>
    </row>
    <row r="184" spans="1:6" ht="14.25" customHeight="1" x14ac:dyDescent="0.25">
      <c r="A184" s="3"/>
      <c r="B184" s="1"/>
      <c r="C184" s="32"/>
      <c r="D184" s="1"/>
      <c r="E184" s="1"/>
      <c r="F184" s="1"/>
    </row>
    <row r="185" spans="1:6" x14ac:dyDescent="0.25">
      <c r="A185" s="3"/>
      <c r="B185" s="1"/>
      <c r="C185" s="32"/>
      <c r="D185" s="1"/>
      <c r="E185" s="1"/>
      <c r="F185" s="1"/>
    </row>
    <row r="186" spans="1:6" x14ac:dyDescent="0.25">
      <c r="A186" s="3"/>
      <c r="B186" s="1"/>
      <c r="C186" s="32"/>
      <c r="D186" s="1"/>
      <c r="E186" s="1"/>
      <c r="F186" s="1"/>
    </row>
    <row r="187" spans="1:6" ht="16.5" customHeight="1" x14ac:dyDescent="0.25">
      <c r="A187" s="3"/>
      <c r="B187" s="1"/>
      <c r="C187" s="32"/>
      <c r="D187" s="1"/>
      <c r="E187" s="1"/>
      <c r="F187" s="1"/>
    </row>
    <row r="188" spans="1:6" ht="12.75" hidden="1" customHeight="1" x14ac:dyDescent="0.25">
      <c r="A188" s="3"/>
      <c r="B188" s="35"/>
      <c r="C188" s="32"/>
      <c r="D188" s="1"/>
      <c r="E188" s="1"/>
      <c r="F188" s="1"/>
    </row>
    <row r="189" spans="1:6" ht="15" hidden="1" customHeight="1" x14ac:dyDescent="0.25">
      <c r="A189" s="3"/>
      <c r="B189" s="1"/>
      <c r="C189" s="32"/>
      <c r="D189" s="1"/>
      <c r="E189" s="1"/>
      <c r="F189" s="1"/>
    </row>
    <row r="190" spans="1:6" ht="15" hidden="1" customHeight="1" x14ac:dyDescent="0.25">
      <c r="A190" s="3"/>
      <c r="B190" s="1"/>
      <c r="C190" s="32"/>
      <c r="D190" s="1"/>
      <c r="E190" s="1"/>
      <c r="F190" s="1"/>
    </row>
    <row r="191" spans="1:6" ht="15" hidden="1" customHeight="1" x14ac:dyDescent="0.25">
      <c r="A191" s="1"/>
      <c r="B191" s="158"/>
      <c r="C191" s="152"/>
      <c r="D191" s="32"/>
      <c r="E191" s="32"/>
      <c r="F191" s="1"/>
    </row>
    <row r="192" spans="1:6" ht="15" hidden="1" customHeight="1" x14ac:dyDescent="0.25">
      <c r="A192" s="1"/>
      <c r="B192" s="1"/>
      <c r="C192" s="1"/>
      <c r="D192" s="1"/>
      <c r="E192" s="1"/>
      <c r="F192" s="1"/>
    </row>
    <row r="193" spans="1:6" ht="15" hidden="1" customHeight="1" x14ac:dyDescent="0.25">
      <c r="A193" s="1"/>
      <c r="B193" s="1"/>
      <c r="C193" s="1"/>
      <c r="D193" s="1"/>
      <c r="E193" s="1"/>
      <c r="F193" s="1"/>
    </row>
    <row r="194" spans="1:6" ht="15" hidden="1" customHeight="1" x14ac:dyDescent="0.25">
      <c r="A194" s="1"/>
      <c r="B194" s="1"/>
      <c r="C194" s="1"/>
      <c r="D194" s="1"/>
      <c r="E194" s="1"/>
      <c r="F194" s="1"/>
    </row>
    <row r="195" spans="1:6" ht="15" hidden="1" customHeight="1" x14ac:dyDescent="0.25">
      <c r="A195" s="1"/>
      <c r="B195" s="1"/>
      <c r="C195" s="1"/>
      <c r="D195" s="1"/>
      <c r="E195" s="1"/>
      <c r="F195" s="1"/>
    </row>
    <row r="196" spans="1:6" ht="9.75" customHeight="1" x14ac:dyDescent="0.25">
      <c r="A196" s="1"/>
      <c r="B196" s="1"/>
      <c r="C196" s="1"/>
      <c r="D196" s="1"/>
      <c r="E196" s="1"/>
      <c r="F196" s="1"/>
    </row>
    <row r="197" spans="1:6" ht="1.5" hidden="1" customHeight="1" x14ac:dyDescent="0.25">
      <c r="A197" s="1"/>
      <c r="B197" s="1"/>
      <c r="C197" s="1"/>
      <c r="D197" s="1"/>
      <c r="E197" s="1"/>
      <c r="F197" s="1"/>
    </row>
    <row r="198" spans="1:6" ht="12" hidden="1" customHeight="1" x14ac:dyDescent="0.25">
      <c r="A198" s="1"/>
      <c r="B198" s="1"/>
      <c r="C198" s="1"/>
      <c r="D198" s="1"/>
      <c r="E198" s="1"/>
      <c r="F198" s="1"/>
    </row>
    <row r="199" spans="1:6" ht="12" hidden="1" customHeight="1" x14ac:dyDescent="0.25">
      <c r="A199" s="1"/>
      <c r="B199" s="1"/>
      <c r="C199" s="1"/>
      <c r="D199" s="1"/>
      <c r="E199" s="1"/>
      <c r="F199" s="1"/>
    </row>
    <row r="200" spans="1:6" ht="3" customHeight="1" x14ac:dyDescent="0.25"/>
    <row r="201" spans="1:6" ht="12" customHeight="1" x14ac:dyDescent="0.25">
      <c r="A201" s="35"/>
      <c r="B201" s="156"/>
      <c r="C201" s="157"/>
      <c r="D201" s="1"/>
      <c r="E201" s="1"/>
      <c r="F201" s="1"/>
    </row>
    <row r="202" spans="1:6" ht="12" customHeight="1" x14ac:dyDescent="0.25">
      <c r="A202" s="35"/>
      <c r="B202" s="159"/>
      <c r="C202" s="32"/>
      <c r="D202" s="1"/>
      <c r="E202" s="1"/>
      <c r="F202" s="1"/>
    </row>
    <row r="203" spans="1:6" ht="12" customHeight="1" x14ac:dyDescent="0.25">
      <c r="A203" s="35"/>
      <c r="B203" s="159"/>
      <c r="C203" s="32"/>
      <c r="D203" s="1"/>
      <c r="E203" s="1"/>
      <c r="F203" s="1"/>
    </row>
    <row r="204" spans="1:6" x14ac:dyDescent="0.25">
      <c r="A204" s="35"/>
      <c r="B204" s="1"/>
      <c r="C204" s="32"/>
      <c r="D204" s="1"/>
      <c r="E204" s="1"/>
      <c r="F204" s="1"/>
    </row>
    <row r="205" spans="1:6" x14ac:dyDescent="0.25">
      <c r="A205" s="35"/>
      <c r="B205" s="1"/>
      <c r="C205" s="32"/>
      <c r="D205" s="1"/>
      <c r="E205" s="1"/>
      <c r="F205" s="1"/>
    </row>
    <row r="206" spans="1:6" x14ac:dyDescent="0.25">
      <c r="A206" s="35"/>
      <c r="B206" s="1"/>
      <c r="C206" s="32"/>
      <c r="D206" s="1"/>
      <c r="E206" s="1"/>
      <c r="F206" s="1"/>
    </row>
    <row r="207" spans="1:6" x14ac:dyDescent="0.25">
      <c r="A207" s="35"/>
      <c r="B207" s="1"/>
      <c r="C207" s="32"/>
      <c r="D207" s="1"/>
      <c r="E207" s="1"/>
      <c r="F207" s="1"/>
    </row>
    <row r="208" spans="1:6" ht="12" customHeight="1" x14ac:dyDescent="0.25">
      <c r="A208" s="35"/>
      <c r="B208" s="160"/>
      <c r="C208" s="32"/>
      <c r="D208" s="1"/>
      <c r="E208" s="1"/>
      <c r="F208" s="1"/>
    </row>
    <row r="209" spans="1:6" x14ac:dyDescent="0.25">
      <c r="A209" s="35"/>
      <c r="B209" s="160"/>
      <c r="C209" s="32"/>
      <c r="D209" s="1"/>
      <c r="E209" s="1"/>
      <c r="F209" s="1"/>
    </row>
    <row r="210" spans="1:6" x14ac:dyDescent="0.25">
      <c r="A210" s="35"/>
      <c r="B210" s="160"/>
      <c r="C210" s="32"/>
      <c r="D210" s="1"/>
      <c r="E210" s="1"/>
      <c r="F210" s="1"/>
    </row>
    <row r="211" spans="1:6" ht="12" customHeight="1" x14ac:dyDescent="0.25">
      <c r="A211" s="35"/>
      <c r="B211" s="160"/>
      <c r="C211" s="32"/>
      <c r="D211" s="1"/>
      <c r="E211" s="1"/>
      <c r="F211" s="1"/>
    </row>
    <row r="212" spans="1:6" x14ac:dyDescent="0.25">
      <c r="A212" s="35"/>
      <c r="B212" s="160"/>
      <c r="C212" s="32"/>
      <c r="D212" s="1"/>
      <c r="E212" s="1"/>
      <c r="F212" s="1"/>
    </row>
    <row r="213" spans="1:6" x14ac:dyDescent="0.25">
      <c r="A213" s="35"/>
      <c r="B213" s="160"/>
      <c r="C213" s="32"/>
      <c r="D213" s="1"/>
      <c r="E213" s="1"/>
      <c r="F213" s="1"/>
    </row>
    <row r="214" spans="1:6" ht="12" customHeight="1" x14ac:dyDescent="0.25">
      <c r="A214" s="35"/>
      <c r="B214" s="160"/>
      <c r="C214" s="32"/>
      <c r="D214" s="1"/>
      <c r="E214" s="1"/>
      <c r="F214" s="1"/>
    </row>
    <row r="215" spans="1:6" x14ac:dyDescent="0.25">
      <c r="A215" s="35"/>
      <c r="B215" s="160"/>
      <c r="C215" s="32"/>
      <c r="D215" s="1"/>
      <c r="E215" s="1"/>
      <c r="F215" s="1"/>
    </row>
    <row r="216" spans="1:6" x14ac:dyDescent="0.25">
      <c r="A216" s="35"/>
      <c r="B216" s="160"/>
      <c r="C216" s="32"/>
      <c r="D216" s="1"/>
      <c r="E216" s="1"/>
      <c r="F216" s="1"/>
    </row>
    <row r="217" spans="1:6" x14ac:dyDescent="0.25">
      <c r="A217" s="35"/>
      <c r="B217" s="160"/>
      <c r="C217" s="32"/>
      <c r="D217" s="1"/>
      <c r="E217" s="1"/>
      <c r="F217" s="1"/>
    </row>
    <row r="218" spans="1:6" x14ac:dyDescent="0.25">
      <c r="A218" s="35"/>
      <c r="B218" s="160"/>
      <c r="C218" s="32"/>
      <c r="D218" s="1"/>
      <c r="E218" s="1"/>
      <c r="F218" s="1"/>
    </row>
    <row r="219" spans="1:6" x14ac:dyDescent="0.25">
      <c r="A219" s="35"/>
      <c r="B219" s="160"/>
      <c r="C219" s="32"/>
      <c r="D219" s="1"/>
      <c r="E219" s="1"/>
      <c r="F219" s="1"/>
    </row>
    <row r="220" spans="1:6" x14ac:dyDescent="0.25">
      <c r="A220" s="35"/>
      <c r="B220" s="161"/>
      <c r="C220" s="32"/>
      <c r="D220" s="1"/>
      <c r="E220" s="1"/>
      <c r="F220" s="1"/>
    </row>
    <row r="221" spans="1:6" x14ac:dyDescent="0.25">
      <c r="A221" s="35"/>
      <c r="B221" s="160"/>
      <c r="C221" s="32"/>
      <c r="D221" s="1"/>
      <c r="E221" s="1"/>
      <c r="F221" s="1"/>
    </row>
    <row r="222" spans="1:6" x14ac:dyDescent="0.25">
      <c r="A222" s="35"/>
      <c r="B222" s="160"/>
      <c r="C222" s="32"/>
      <c r="D222" s="1"/>
      <c r="E222" s="1"/>
      <c r="F222" s="1"/>
    </row>
    <row r="223" spans="1:6" x14ac:dyDescent="0.25">
      <c r="A223" s="35"/>
      <c r="B223" s="158"/>
      <c r="C223" s="152"/>
      <c r="D223" s="32"/>
      <c r="E223" s="32"/>
      <c r="F223" s="1"/>
    </row>
    <row r="224" spans="1:6" x14ac:dyDescent="0.25">
      <c r="C224" s="199"/>
      <c r="D224" s="199"/>
      <c r="E224" s="199"/>
      <c r="F224" s="199"/>
    </row>
    <row r="225" spans="3:6" x14ac:dyDescent="0.25">
      <c r="C225" s="198"/>
      <c r="D225" s="198"/>
      <c r="E225" s="198"/>
      <c r="F225" s="198"/>
    </row>
  </sheetData>
  <mergeCells count="8">
    <mergeCell ref="C225:F225"/>
    <mergeCell ref="C224:F224"/>
    <mergeCell ref="F22:F23"/>
    <mergeCell ref="B6:C6"/>
    <mergeCell ref="B7:C7"/>
    <mergeCell ref="B120:C120"/>
    <mergeCell ref="B119:C119"/>
    <mergeCell ref="F135:F136"/>
  </mergeCells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6"/>
  <sheetViews>
    <sheetView zoomScaleNormal="100" workbookViewId="0">
      <selection activeCell="B21" sqref="B21"/>
    </sheetView>
  </sheetViews>
  <sheetFormatPr defaultRowHeight="15" x14ac:dyDescent="0.25"/>
  <cols>
    <col min="1" max="1" width="30.5703125" customWidth="1"/>
    <col min="2" max="2" width="10.85546875" customWidth="1"/>
    <col min="3" max="3" width="10.140625" customWidth="1"/>
    <col min="4" max="4" width="10.140625" bestFit="1" customWidth="1"/>
    <col min="5" max="5" width="9.85546875" customWidth="1"/>
    <col min="6" max="6" width="8.5703125" customWidth="1"/>
    <col min="7" max="7" width="8.42578125" customWidth="1"/>
    <col min="8" max="8" width="6.7109375" customWidth="1"/>
    <col min="9" max="9" width="9" customWidth="1"/>
    <col min="10" max="10" width="8.140625" customWidth="1"/>
  </cols>
  <sheetData>
    <row r="1" spans="1:12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pans="1:12" x14ac:dyDescent="0.25">
      <c r="A2" s="45" t="s">
        <v>1</v>
      </c>
      <c r="B2" s="45"/>
      <c r="C2" s="45"/>
      <c r="D2" s="45"/>
      <c r="E2" s="45"/>
      <c r="F2" s="45"/>
      <c r="G2" s="45"/>
      <c r="H2" s="45"/>
      <c r="I2" s="45"/>
    </row>
    <row r="3" spans="1:12" x14ac:dyDescent="0.25">
      <c r="A3" s="45" t="s">
        <v>2</v>
      </c>
      <c r="B3" s="45"/>
      <c r="C3" s="45"/>
      <c r="D3" s="45"/>
      <c r="E3" s="45"/>
      <c r="F3" s="45"/>
      <c r="G3" s="45"/>
      <c r="H3" s="45"/>
      <c r="I3" s="45"/>
    </row>
    <row r="4" spans="1:12" x14ac:dyDescent="0.25">
      <c r="A4" s="87" t="s">
        <v>194</v>
      </c>
      <c r="B4" s="45"/>
      <c r="C4" s="45"/>
      <c r="D4" s="45"/>
      <c r="E4" s="45"/>
      <c r="F4" s="45"/>
      <c r="G4" s="45"/>
      <c r="H4" s="45"/>
      <c r="I4" s="45"/>
    </row>
    <row r="5" spans="1:12" ht="15.75" x14ac:dyDescent="0.25">
      <c r="A5" s="204" t="s">
        <v>61</v>
      </c>
      <c r="B5" s="204"/>
      <c r="C5" s="204"/>
      <c r="D5" s="204"/>
      <c r="E5" s="204"/>
      <c r="F5" s="204"/>
      <c r="G5" s="204"/>
      <c r="H5" s="204"/>
      <c r="I5" s="204"/>
    </row>
    <row r="6" spans="1:12" ht="11.2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87" t="s">
        <v>183</v>
      </c>
    </row>
    <row r="7" spans="1:12" ht="53.25" customHeight="1" x14ac:dyDescent="0.25">
      <c r="A7" s="46" t="s">
        <v>62</v>
      </c>
      <c r="B7" s="52" t="s">
        <v>195</v>
      </c>
      <c r="C7" s="52" t="s">
        <v>63</v>
      </c>
      <c r="D7" s="52" t="s">
        <v>128</v>
      </c>
      <c r="E7" s="52" t="s">
        <v>129</v>
      </c>
      <c r="F7" s="52" t="s">
        <v>130</v>
      </c>
      <c r="G7" s="52" t="s">
        <v>131</v>
      </c>
      <c r="H7" s="52" t="s">
        <v>132</v>
      </c>
      <c r="I7" s="52" t="s">
        <v>133</v>
      </c>
      <c r="J7" s="52" t="s">
        <v>167</v>
      </c>
      <c r="K7" s="52" t="s">
        <v>168</v>
      </c>
      <c r="L7" s="163" t="s">
        <v>169</v>
      </c>
    </row>
    <row r="8" spans="1:12" ht="13.5" customHeight="1" x14ac:dyDescent="0.25">
      <c r="A8" s="53">
        <v>0</v>
      </c>
      <c r="B8" s="53">
        <v>1</v>
      </c>
      <c r="C8" s="53">
        <v>2</v>
      </c>
      <c r="D8" s="53">
        <v>3</v>
      </c>
      <c r="E8" s="53">
        <v>4</v>
      </c>
      <c r="F8" s="53">
        <v>5</v>
      </c>
      <c r="G8" s="53">
        <v>6</v>
      </c>
      <c r="H8" s="53">
        <v>7</v>
      </c>
      <c r="I8" s="53">
        <v>8</v>
      </c>
      <c r="J8" s="53">
        <v>9</v>
      </c>
      <c r="K8" s="53">
        <v>10</v>
      </c>
      <c r="L8" s="53"/>
    </row>
    <row r="9" spans="1:12" ht="24.95" customHeight="1" x14ac:dyDescent="0.25">
      <c r="A9" s="48" t="s">
        <v>64</v>
      </c>
      <c r="B9" s="54">
        <v>12722.29</v>
      </c>
      <c r="C9" s="54"/>
      <c r="D9" s="54"/>
      <c r="E9" s="47"/>
      <c r="F9" s="49"/>
      <c r="G9" s="49"/>
      <c r="H9" s="48"/>
      <c r="I9" s="48"/>
      <c r="J9" s="48"/>
      <c r="K9" s="48"/>
      <c r="L9" s="48"/>
    </row>
    <row r="10" spans="1:12" ht="24.95" customHeight="1" x14ac:dyDescent="0.25">
      <c r="A10" s="55" t="s">
        <v>65</v>
      </c>
      <c r="B10" s="54">
        <v>1594.67</v>
      </c>
      <c r="C10" s="54"/>
      <c r="D10" s="54"/>
      <c r="E10" s="47"/>
      <c r="F10" s="49"/>
      <c r="G10" s="49"/>
      <c r="H10" s="48"/>
      <c r="I10" s="48"/>
      <c r="J10" s="48"/>
      <c r="K10" s="48"/>
      <c r="L10" s="48"/>
    </row>
    <row r="11" spans="1:12" ht="14.25" customHeight="1" x14ac:dyDescent="0.25">
      <c r="A11" s="48" t="s">
        <v>66</v>
      </c>
      <c r="B11" s="54">
        <v>0</v>
      </c>
      <c r="C11" s="54"/>
      <c r="D11" s="54"/>
      <c r="E11" s="47"/>
      <c r="F11" s="49"/>
      <c r="G11" s="49"/>
      <c r="H11" s="48"/>
      <c r="I11" s="48"/>
      <c r="J11" s="48"/>
      <c r="K11" s="48"/>
      <c r="L11" s="48"/>
    </row>
    <row r="12" spans="1:12" ht="14.25" customHeight="1" x14ac:dyDescent="0.25">
      <c r="A12" s="48" t="s">
        <v>67</v>
      </c>
      <c r="B12" s="54">
        <v>3057.03</v>
      </c>
      <c r="C12" s="54"/>
      <c r="D12" s="54"/>
      <c r="E12" s="47"/>
      <c r="F12" s="49"/>
      <c r="G12" s="49"/>
      <c r="H12" s="48"/>
      <c r="I12" s="48"/>
      <c r="J12" s="48"/>
      <c r="K12" s="48"/>
      <c r="L12" s="48"/>
    </row>
    <row r="13" spans="1:12" ht="24.95" customHeight="1" x14ac:dyDescent="0.25">
      <c r="A13" s="55" t="s">
        <v>68</v>
      </c>
      <c r="B13" s="54">
        <v>798.27</v>
      </c>
      <c r="C13" s="54"/>
      <c r="D13" s="54"/>
      <c r="E13" s="47"/>
      <c r="F13" s="49"/>
      <c r="G13" s="49"/>
      <c r="H13" s="48"/>
      <c r="I13" s="48"/>
      <c r="J13" s="48"/>
      <c r="K13" s="48"/>
      <c r="L13" s="48"/>
    </row>
    <row r="14" spans="1:12" ht="24.95" customHeight="1" x14ac:dyDescent="0.25">
      <c r="A14" s="55" t="s">
        <v>69</v>
      </c>
      <c r="B14" s="54">
        <v>13561.51</v>
      </c>
      <c r="C14" s="54"/>
      <c r="D14" s="54"/>
      <c r="E14" s="47"/>
      <c r="F14" s="49"/>
      <c r="G14" s="49"/>
      <c r="H14" s="48"/>
      <c r="I14" s="54"/>
      <c r="J14" s="54"/>
      <c r="K14" s="48"/>
      <c r="L14" s="48"/>
    </row>
    <row r="15" spans="1:12" ht="20.25" customHeight="1" x14ac:dyDescent="0.25">
      <c r="A15" s="48" t="s">
        <v>70</v>
      </c>
      <c r="B15" s="54">
        <v>0</v>
      </c>
      <c r="C15" s="54"/>
      <c r="D15" s="56"/>
      <c r="E15" s="47"/>
      <c r="F15" s="49"/>
      <c r="G15" s="49"/>
      <c r="H15" s="48"/>
      <c r="I15" s="54"/>
      <c r="J15" s="54"/>
      <c r="K15" s="48"/>
      <c r="L15" s="48"/>
    </row>
    <row r="16" spans="1:12" ht="24.95" customHeight="1" x14ac:dyDescent="0.25">
      <c r="A16" s="48" t="s">
        <v>71</v>
      </c>
      <c r="B16" s="54">
        <v>118944.23</v>
      </c>
      <c r="C16" s="54"/>
      <c r="D16" s="54"/>
      <c r="E16" s="47"/>
      <c r="F16" s="49"/>
      <c r="G16" s="49"/>
      <c r="H16" s="48"/>
      <c r="I16" s="54"/>
      <c r="J16" s="54"/>
      <c r="K16" s="48"/>
      <c r="L16" s="48"/>
    </row>
    <row r="17" spans="1:12" ht="24.95" customHeight="1" x14ac:dyDescent="0.25">
      <c r="A17" s="55" t="s">
        <v>72</v>
      </c>
      <c r="B17" s="54">
        <v>8095.39</v>
      </c>
      <c r="C17" s="54"/>
      <c r="D17" s="54"/>
      <c r="E17" s="47"/>
      <c r="F17" s="49"/>
      <c r="G17" s="49"/>
      <c r="H17" s="48"/>
      <c r="I17" s="54"/>
      <c r="J17" s="54"/>
      <c r="K17" s="48"/>
      <c r="L17" s="48"/>
    </row>
    <row r="18" spans="1:12" ht="24.95" customHeight="1" x14ac:dyDescent="0.25">
      <c r="A18" s="55" t="s">
        <v>73</v>
      </c>
      <c r="B18" s="54">
        <v>0</v>
      </c>
      <c r="C18" s="54"/>
      <c r="D18" s="54"/>
      <c r="E18" s="47"/>
      <c r="F18" s="49"/>
      <c r="G18" s="49"/>
      <c r="H18" s="48"/>
      <c r="I18" s="54"/>
      <c r="J18" s="54"/>
      <c r="K18" s="48"/>
      <c r="L18" s="48"/>
    </row>
    <row r="19" spans="1:12" ht="24.75" customHeight="1" x14ac:dyDescent="0.25">
      <c r="A19" s="55" t="s">
        <v>74</v>
      </c>
      <c r="B19" s="54">
        <v>14143.14</v>
      </c>
      <c r="C19" s="54"/>
      <c r="D19" s="54"/>
      <c r="E19" s="47"/>
      <c r="F19" s="49"/>
      <c r="G19" s="49"/>
      <c r="H19" s="48"/>
      <c r="I19" s="54"/>
      <c r="J19" s="54"/>
      <c r="K19" s="48"/>
      <c r="L19" s="48"/>
    </row>
    <row r="20" spans="1:12" ht="24.75" hidden="1" customHeight="1" x14ac:dyDescent="0.25">
      <c r="A20" s="107" t="s">
        <v>134</v>
      </c>
      <c r="B20" s="54"/>
      <c r="C20" s="54"/>
      <c r="D20" s="54"/>
      <c r="E20" s="47"/>
      <c r="F20" s="49"/>
      <c r="G20" s="49"/>
      <c r="H20" s="48"/>
      <c r="I20" s="54"/>
      <c r="J20" s="54"/>
      <c r="K20" s="48"/>
      <c r="L20" s="48"/>
    </row>
    <row r="21" spans="1:12" ht="24.95" customHeight="1" x14ac:dyDescent="0.25">
      <c r="A21" s="57" t="s">
        <v>75</v>
      </c>
      <c r="B21" s="54">
        <f>SUM(B9:B20)</f>
        <v>172916.53000000003</v>
      </c>
      <c r="C21" s="47">
        <f t="shared" ref="C21:J21" si="0">SUM(C9:C20)</f>
        <v>0</v>
      </c>
      <c r="D21" s="47">
        <f t="shared" si="0"/>
        <v>0</v>
      </c>
      <c r="E21" s="47">
        <f t="shared" si="0"/>
        <v>0</v>
      </c>
      <c r="F21" s="47">
        <f t="shared" si="0"/>
        <v>0</v>
      </c>
      <c r="G21" s="47">
        <f t="shared" si="0"/>
        <v>0</v>
      </c>
      <c r="H21" s="47">
        <f t="shared" si="0"/>
        <v>0</v>
      </c>
      <c r="I21" s="54">
        <f t="shared" si="0"/>
        <v>0</v>
      </c>
      <c r="J21" s="54">
        <f t="shared" si="0"/>
        <v>0</v>
      </c>
      <c r="K21" s="47">
        <f t="shared" ref="K21:L21" si="1">SUM(K9:K20)</f>
        <v>0</v>
      </c>
      <c r="L21" s="47">
        <f t="shared" si="1"/>
        <v>0</v>
      </c>
    </row>
    <row r="22" spans="1:12" x14ac:dyDescent="0.25">
      <c r="A22" s="45"/>
      <c r="B22" s="50"/>
      <c r="C22" s="45"/>
      <c r="D22" s="45"/>
      <c r="E22" s="45"/>
      <c r="F22" s="45"/>
      <c r="G22" s="45"/>
      <c r="H22" s="45"/>
      <c r="I22" s="45"/>
    </row>
    <row r="23" spans="1:12" x14ac:dyDescent="0.25">
      <c r="A23" s="51" t="s">
        <v>76</v>
      </c>
      <c r="B23" s="45"/>
      <c r="C23" s="45"/>
      <c r="D23" s="45"/>
      <c r="E23" s="45"/>
      <c r="F23" s="45"/>
      <c r="G23" s="45"/>
      <c r="H23" s="45"/>
      <c r="I23" s="45"/>
    </row>
    <row r="24" spans="1:12" x14ac:dyDescent="0.25">
      <c r="A24" s="108" t="s">
        <v>135</v>
      </c>
    </row>
    <row r="25" spans="1:12" x14ac:dyDescent="0.25">
      <c r="A25" s="87"/>
      <c r="B25" s="45"/>
      <c r="C25" s="45"/>
      <c r="D25" s="45"/>
      <c r="E25" s="45"/>
      <c r="F25" s="45"/>
      <c r="G25" s="45"/>
      <c r="H25" s="45"/>
      <c r="I25" s="45"/>
    </row>
    <row r="26" spans="1:12" x14ac:dyDescent="0.25">
      <c r="A26" s="87"/>
      <c r="B26" s="45"/>
      <c r="C26" s="45"/>
      <c r="D26" s="45"/>
      <c r="E26" s="45"/>
      <c r="F26" s="45"/>
      <c r="G26" s="45"/>
      <c r="H26" s="45"/>
      <c r="I26" s="45"/>
    </row>
    <row r="27" spans="1:12" x14ac:dyDescent="0.25">
      <c r="A27" s="45"/>
      <c r="B27" s="45"/>
      <c r="C27" s="45"/>
      <c r="D27" s="45"/>
      <c r="E27" s="45"/>
      <c r="F27" s="45"/>
      <c r="G27" s="45"/>
      <c r="H27" s="45"/>
      <c r="I27" s="45"/>
    </row>
    <row r="28" spans="1:12" x14ac:dyDescent="0.25">
      <c r="A28" s="87"/>
      <c r="B28" s="45"/>
      <c r="C28" s="45"/>
      <c r="D28" s="45"/>
      <c r="E28" s="45"/>
      <c r="F28" s="45"/>
      <c r="G28" s="45"/>
      <c r="H28" s="45"/>
      <c r="I28" s="45"/>
    </row>
    <row r="29" spans="1:12" ht="15.75" x14ac:dyDescent="0.25">
      <c r="A29" s="204"/>
      <c r="B29" s="204"/>
      <c r="C29" s="204"/>
      <c r="D29" s="204"/>
      <c r="E29" s="204"/>
      <c r="F29" s="204"/>
      <c r="G29" s="204"/>
      <c r="H29" s="204"/>
      <c r="I29" s="204"/>
    </row>
    <row r="30" spans="1:12" x14ac:dyDescent="0.25">
      <c r="A30" s="45"/>
      <c r="B30" s="45"/>
      <c r="C30" s="45"/>
      <c r="D30" s="45"/>
      <c r="E30" s="45"/>
      <c r="F30" s="45"/>
      <c r="G30" s="45"/>
      <c r="H30" s="45"/>
      <c r="I30" s="45"/>
    </row>
    <row r="31" spans="1:12" x14ac:dyDescent="0.25">
      <c r="A31" s="101"/>
      <c r="B31" s="102"/>
      <c r="C31" s="102"/>
      <c r="D31" s="102"/>
      <c r="E31" s="102"/>
      <c r="F31" s="102"/>
      <c r="G31" s="102"/>
      <c r="H31" s="102"/>
      <c r="I31" s="102"/>
    </row>
    <row r="32" spans="1:12" x14ac:dyDescent="0.25">
      <c r="A32" s="98"/>
      <c r="B32" s="98"/>
      <c r="C32" s="98"/>
      <c r="D32" s="98"/>
      <c r="E32" s="98"/>
      <c r="F32" s="98"/>
      <c r="G32" s="98"/>
      <c r="H32" s="98"/>
      <c r="I32" s="98"/>
    </row>
    <row r="33" spans="1:9" x14ac:dyDescent="0.25">
      <c r="A33" s="45"/>
      <c r="B33" s="50"/>
      <c r="C33" s="73"/>
      <c r="D33" s="73"/>
      <c r="E33" s="50"/>
      <c r="F33" s="103"/>
      <c r="G33" s="103"/>
      <c r="H33" s="45"/>
      <c r="I33" s="45"/>
    </row>
    <row r="34" spans="1:9" x14ac:dyDescent="0.25">
      <c r="A34" s="104"/>
      <c r="B34" s="50"/>
      <c r="C34" s="73"/>
      <c r="D34" s="73"/>
      <c r="E34" s="50"/>
      <c r="F34" s="103"/>
      <c r="G34" s="103"/>
      <c r="H34" s="45"/>
      <c r="I34" s="45"/>
    </row>
    <row r="35" spans="1:9" x14ac:dyDescent="0.25">
      <c r="A35" s="45"/>
      <c r="B35" s="50"/>
      <c r="C35" s="73"/>
      <c r="D35" s="73"/>
      <c r="E35" s="50"/>
      <c r="F35" s="103"/>
      <c r="G35" s="103"/>
      <c r="H35" s="45"/>
      <c r="I35" s="45"/>
    </row>
    <row r="36" spans="1:9" x14ac:dyDescent="0.25">
      <c r="A36" s="45"/>
      <c r="B36" s="50"/>
      <c r="C36" s="73"/>
      <c r="D36" s="73"/>
      <c r="E36" s="50"/>
      <c r="F36" s="103"/>
      <c r="G36" s="103"/>
      <c r="H36" s="45"/>
      <c r="I36" s="45"/>
    </row>
    <row r="37" spans="1:9" x14ac:dyDescent="0.25">
      <c r="A37" s="104"/>
      <c r="B37" s="50"/>
      <c r="C37" s="73"/>
      <c r="D37" s="73"/>
      <c r="E37" s="50"/>
      <c r="F37" s="103"/>
      <c r="G37" s="103"/>
      <c r="H37" s="45"/>
      <c r="I37" s="45"/>
    </row>
    <row r="38" spans="1:9" x14ac:dyDescent="0.25">
      <c r="A38" s="104"/>
      <c r="B38" s="50"/>
      <c r="C38" s="73"/>
      <c r="D38" s="73"/>
      <c r="E38" s="50"/>
      <c r="F38" s="103"/>
      <c r="G38" s="103"/>
      <c r="H38" s="45"/>
      <c r="I38" s="45"/>
    </row>
    <row r="39" spans="1:9" x14ac:dyDescent="0.25">
      <c r="A39" s="45"/>
      <c r="B39" s="50"/>
      <c r="C39" s="73"/>
      <c r="D39" s="105"/>
      <c r="E39" s="50"/>
      <c r="F39" s="103"/>
      <c r="G39" s="103"/>
      <c r="H39" s="45"/>
      <c r="I39" s="45"/>
    </row>
    <row r="40" spans="1:9" x14ac:dyDescent="0.25">
      <c r="A40" s="45"/>
      <c r="B40" s="50"/>
      <c r="C40" s="73"/>
      <c r="D40" s="73"/>
      <c r="E40" s="50"/>
      <c r="F40" s="103"/>
      <c r="G40" s="103"/>
      <c r="H40" s="45"/>
      <c r="I40" s="45"/>
    </row>
    <row r="41" spans="1:9" x14ac:dyDescent="0.25">
      <c r="A41" s="104"/>
      <c r="B41" s="50"/>
      <c r="C41" s="73"/>
      <c r="D41" s="73"/>
      <c r="E41" s="50"/>
      <c r="F41" s="103"/>
      <c r="G41" s="103"/>
      <c r="H41" s="45"/>
      <c r="I41" s="45"/>
    </row>
    <row r="42" spans="1:9" x14ac:dyDescent="0.25">
      <c r="A42" s="104"/>
      <c r="B42" s="50"/>
      <c r="C42" s="73"/>
      <c r="D42" s="73"/>
      <c r="E42" s="50"/>
      <c r="F42" s="103"/>
      <c r="G42" s="103"/>
      <c r="H42" s="45"/>
      <c r="I42" s="45"/>
    </row>
    <row r="43" spans="1:9" x14ac:dyDescent="0.25">
      <c r="A43" s="104"/>
      <c r="B43" s="50"/>
      <c r="C43" s="73"/>
      <c r="D43" s="73"/>
      <c r="E43" s="50"/>
      <c r="F43" s="103"/>
      <c r="G43" s="103"/>
      <c r="H43" s="45"/>
      <c r="I43" s="45"/>
    </row>
    <row r="44" spans="1:9" x14ac:dyDescent="0.25">
      <c r="A44" s="51"/>
      <c r="B44" s="50"/>
      <c r="C44" s="73"/>
      <c r="D44" s="73"/>
      <c r="E44" s="73"/>
      <c r="F44" s="103"/>
      <c r="G44" s="103"/>
      <c r="H44" s="45"/>
      <c r="I44" s="45"/>
    </row>
    <row r="45" spans="1:9" x14ac:dyDescent="0.25">
      <c r="A45" s="45"/>
      <c r="B45" s="50"/>
      <c r="C45" s="45"/>
      <c r="D45" s="45"/>
      <c r="E45" s="45"/>
      <c r="F45" s="45"/>
      <c r="G45" s="45"/>
      <c r="H45" s="45"/>
      <c r="I45" s="45"/>
    </row>
    <row r="46" spans="1:9" x14ac:dyDescent="0.25">
      <c r="A46" s="51"/>
      <c r="B46" s="45"/>
      <c r="C46" s="45"/>
      <c r="D46" s="45"/>
      <c r="E46" s="45"/>
      <c r="F46" s="45"/>
      <c r="G46" s="45"/>
      <c r="H46" s="45"/>
      <c r="I46" s="45"/>
    </row>
  </sheetData>
  <mergeCells count="2">
    <mergeCell ref="A5:I5"/>
    <mergeCell ref="A29:I2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0"/>
  <sheetViews>
    <sheetView tabSelected="1" zoomScaleNormal="100" workbookViewId="0">
      <selection activeCell="G12" sqref="G12"/>
    </sheetView>
  </sheetViews>
  <sheetFormatPr defaultRowHeight="15" x14ac:dyDescent="0.25"/>
  <cols>
    <col min="1" max="1" width="24" customWidth="1"/>
    <col min="2" max="2" width="11.42578125" customWidth="1"/>
    <col min="3" max="3" width="15.140625" customWidth="1"/>
    <col min="4" max="4" width="10.140625" customWidth="1"/>
    <col min="5" max="5" width="13" customWidth="1"/>
    <col min="6" max="6" width="6.28515625" customWidth="1"/>
    <col min="7" max="7" width="8.42578125" customWidth="1"/>
    <col min="8" max="9" width="7.28515625" customWidth="1"/>
    <col min="10" max="10" width="6.28515625" customWidth="1"/>
    <col min="14" max="14" width="9.14062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4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4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4" x14ac:dyDescent="0.25">
      <c r="A4" s="88" t="s">
        <v>194</v>
      </c>
      <c r="B4" s="1"/>
      <c r="C4" s="1"/>
      <c r="D4" s="1"/>
      <c r="E4" s="1"/>
      <c r="F4" s="1"/>
      <c r="G4" s="1"/>
      <c r="H4" s="1"/>
      <c r="I4" s="1"/>
    </row>
    <row r="5" spans="1:14" ht="15.75" x14ac:dyDescent="0.25">
      <c r="A5" s="205" t="s">
        <v>77</v>
      </c>
      <c r="B5" s="205"/>
      <c r="C5" s="205"/>
      <c r="D5" s="205"/>
      <c r="E5" s="205"/>
      <c r="F5" s="205"/>
      <c r="G5" s="205"/>
      <c r="H5" s="205"/>
      <c r="I5" s="205"/>
    </row>
    <row r="6" spans="1:14" ht="20.25" customHeight="1" x14ac:dyDescent="0.25">
      <c r="A6" s="1"/>
      <c r="B6" s="1"/>
      <c r="C6" s="1"/>
      <c r="D6" s="1"/>
      <c r="E6" s="206"/>
      <c r="F6" s="206"/>
      <c r="G6" s="1"/>
      <c r="H6" s="1"/>
      <c r="I6" s="1"/>
    </row>
    <row r="7" spans="1:14" ht="11.25" customHeight="1" x14ac:dyDescent="0.25">
      <c r="A7" s="1"/>
      <c r="B7" s="1"/>
      <c r="C7" s="99"/>
      <c r="D7" s="99"/>
      <c r="E7" s="99"/>
      <c r="F7" s="99"/>
      <c r="G7" s="99"/>
      <c r="H7" s="99"/>
      <c r="I7" s="99" t="s">
        <v>184</v>
      </c>
    </row>
    <row r="8" spans="1:14" ht="54.75" customHeight="1" x14ac:dyDescent="0.25">
      <c r="A8" s="63" t="s">
        <v>62</v>
      </c>
      <c r="B8" s="59" t="s">
        <v>191</v>
      </c>
      <c r="C8" s="59" t="s">
        <v>78</v>
      </c>
      <c r="D8" s="115" t="s">
        <v>141</v>
      </c>
      <c r="E8" s="64" t="s">
        <v>142</v>
      </c>
      <c r="F8" s="64" t="s">
        <v>143</v>
      </c>
      <c r="G8" s="64" t="s">
        <v>144</v>
      </c>
      <c r="H8" s="64" t="s">
        <v>145</v>
      </c>
      <c r="I8" s="64" t="s">
        <v>163</v>
      </c>
      <c r="J8" s="64" t="s">
        <v>164</v>
      </c>
      <c r="K8" s="64" t="s">
        <v>165</v>
      </c>
      <c r="L8" s="162" t="s">
        <v>166</v>
      </c>
    </row>
    <row r="9" spans="1:14" ht="12.75" customHeight="1" x14ac:dyDescent="0.25">
      <c r="A9" s="60">
        <v>0</v>
      </c>
      <c r="B9" s="60">
        <v>1</v>
      </c>
      <c r="C9" s="60">
        <v>2</v>
      </c>
      <c r="D9" s="60">
        <v>3</v>
      </c>
      <c r="E9" s="60">
        <v>4</v>
      </c>
      <c r="F9" s="60">
        <v>5</v>
      </c>
      <c r="G9" s="60">
        <v>6</v>
      </c>
      <c r="H9" s="60">
        <v>7</v>
      </c>
      <c r="I9" s="60">
        <v>8</v>
      </c>
      <c r="J9" s="60">
        <v>9</v>
      </c>
      <c r="K9" s="60">
        <v>10</v>
      </c>
      <c r="L9" s="60">
        <v>0</v>
      </c>
    </row>
    <row r="10" spans="1:14" ht="64.5" x14ac:dyDescent="0.25">
      <c r="A10" s="61" t="s">
        <v>79</v>
      </c>
      <c r="B10" s="180">
        <v>21842.71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</row>
    <row r="11" spans="1:14" ht="26.25" x14ac:dyDescent="0.25">
      <c r="A11" s="61" t="s">
        <v>80</v>
      </c>
      <c r="B11" s="180">
        <v>2422.2600000000002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</row>
    <row r="12" spans="1:14" ht="39" x14ac:dyDescent="0.25">
      <c r="A12" s="61" t="s">
        <v>162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</row>
    <row r="13" spans="1:14" ht="27.95" customHeight="1" x14ac:dyDescent="0.25">
      <c r="A13" s="61" t="s">
        <v>81</v>
      </c>
      <c r="B13" s="180">
        <v>1694.5</v>
      </c>
      <c r="C13" s="180">
        <v>20</v>
      </c>
      <c r="D13" s="180">
        <v>20</v>
      </c>
      <c r="E13" s="180"/>
      <c r="F13" s="180"/>
      <c r="G13" s="180"/>
      <c r="H13" s="180"/>
      <c r="I13" s="180"/>
      <c r="J13" s="180"/>
      <c r="K13" s="180"/>
      <c r="L13" s="180"/>
      <c r="M13" s="75"/>
    </row>
    <row r="14" spans="1:14" ht="27.95" customHeight="1" x14ac:dyDescent="0.25">
      <c r="A14" s="58" t="s">
        <v>82</v>
      </c>
      <c r="B14" s="180">
        <v>18047.39</v>
      </c>
      <c r="C14" s="180">
        <v>4886.59</v>
      </c>
      <c r="D14" s="180">
        <v>4754.09</v>
      </c>
      <c r="E14" s="180">
        <v>59.5</v>
      </c>
      <c r="F14" s="180">
        <v>73</v>
      </c>
      <c r="G14" s="180"/>
      <c r="H14" s="180"/>
      <c r="I14" s="180"/>
      <c r="J14" s="180"/>
      <c r="K14" s="180"/>
      <c r="L14" s="188"/>
      <c r="M14" s="75"/>
      <c r="N14" s="93"/>
    </row>
    <row r="15" spans="1:14" ht="27.75" hidden="1" customHeight="1" x14ac:dyDescent="0.25">
      <c r="A15" s="58"/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</row>
    <row r="16" spans="1:14" ht="27.95" customHeight="1" x14ac:dyDescent="0.25">
      <c r="A16" s="62" t="s">
        <v>83</v>
      </c>
      <c r="B16" s="183">
        <f t="shared" ref="B16:I16" si="0">SUM(B10:B15)</f>
        <v>44006.86</v>
      </c>
      <c r="C16" s="183">
        <f t="shared" si="0"/>
        <v>4906.59</v>
      </c>
      <c r="D16" s="183">
        <f t="shared" si="0"/>
        <v>4774.09</v>
      </c>
      <c r="E16" s="183">
        <f t="shared" si="0"/>
        <v>59.5</v>
      </c>
      <c r="F16" s="183">
        <f t="shared" si="0"/>
        <v>73</v>
      </c>
      <c r="G16" s="183">
        <f t="shared" si="0"/>
        <v>0</v>
      </c>
      <c r="H16" s="183">
        <f t="shared" si="0"/>
        <v>0</v>
      </c>
      <c r="I16" s="183">
        <f t="shared" si="0"/>
        <v>0</v>
      </c>
      <c r="J16" s="183">
        <f t="shared" ref="J16:L16" si="1">SUM(J10:J15)</f>
        <v>0</v>
      </c>
      <c r="K16" s="183">
        <f t="shared" si="1"/>
        <v>0</v>
      </c>
      <c r="L16" s="189">
        <f t="shared" si="1"/>
        <v>0</v>
      </c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34" t="s">
        <v>84</v>
      </c>
      <c r="B18" s="1"/>
      <c r="C18" s="1"/>
      <c r="D18" s="1"/>
      <c r="E18" s="1"/>
      <c r="F18" s="1"/>
      <c r="G18" s="1"/>
      <c r="H18" s="1"/>
      <c r="I18" s="65"/>
    </row>
    <row r="19" spans="1:9" x14ac:dyDescent="0.25">
      <c r="A19" s="34" t="s">
        <v>85</v>
      </c>
      <c r="B19" s="1"/>
      <c r="C19" s="1"/>
      <c r="D19" s="1"/>
      <c r="E19" s="1"/>
      <c r="F19" s="1"/>
      <c r="G19" s="1"/>
      <c r="H19" s="1"/>
      <c r="I19" s="65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65"/>
    </row>
    <row r="21" spans="1:9" x14ac:dyDescent="0.25">
      <c r="A21" s="34"/>
      <c r="B21" s="1"/>
      <c r="C21" s="1"/>
      <c r="D21" s="1"/>
      <c r="E21" s="1"/>
      <c r="F21" s="1"/>
      <c r="G21" s="1"/>
      <c r="H21" s="1"/>
      <c r="I21" s="65"/>
    </row>
    <row r="22" spans="1:9" ht="33" customHeight="1" x14ac:dyDescent="0.25">
      <c r="A22" s="34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25" t="s">
        <v>124</v>
      </c>
      <c r="B23" s="121"/>
      <c r="C23" s="121"/>
      <c r="D23" s="121"/>
      <c r="G23" s="1"/>
      <c r="H23" s="1"/>
      <c r="I23" s="100"/>
    </row>
    <row r="24" spans="1:9" x14ac:dyDescent="0.25">
      <c r="A24" s="125" t="s">
        <v>56</v>
      </c>
      <c r="B24" s="130">
        <f>SUM(B25:B36)</f>
        <v>153441</v>
      </c>
      <c r="C24" s="121"/>
      <c r="D24" s="121"/>
      <c r="I24" s="93"/>
    </row>
    <row r="25" spans="1:9" x14ac:dyDescent="0.25">
      <c r="A25" s="121"/>
      <c r="B25" s="122"/>
      <c r="C25" s="121"/>
      <c r="D25" s="121"/>
      <c r="I25" s="93"/>
    </row>
    <row r="26" spans="1:9" x14ac:dyDescent="0.25">
      <c r="A26" s="121" t="s">
        <v>136</v>
      </c>
      <c r="B26" s="122"/>
      <c r="C26" s="121"/>
      <c r="D26" s="121"/>
      <c r="I26" s="93"/>
    </row>
    <row r="27" spans="1:9" x14ac:dyDescent="0.25">
      <c r="A27" s="126" t="s">
        <v>125</v>
      </c>
      <c r="B27" s="131"/>
      <c r="C27" s="126"/>
      <c r="D27" s="126"/>
      <c r="E27" s="109"/>
      <c r="F27" s="109"/>
      <c r="I27" s="93"/>
    </row>
    <row r="28" spans="1:9" x14ac:dyDescent="0.25">
      <c r="A28" s="126" t="s">
        <v>137</v>
      </c>
      <c r="B28" s="131"/>
      <c r="C28" s="126"/>
      <c r="D28" s="126"/>
      <c r="E28" s="109"/>
      <c r="F28" s="109"/>
      <c r="I28" s="93"/>
    </row>
    <row r="29" spans="1:9" x14ac:dyDescent="0.25">
      <c r="A29" s="121" t="s">
        <v>138</v>
      </c>
      <c r="B29" s="122"/>
      <c r="C29" s="121"/>
      <c r="D29" s="121"/>
      <c r="E29" s="207"/>
      <c r="F29" s="199"/>
      <c r="I29" s="93"/>
    </row>
    <row r="30" spans="1:9" x14ac:dyDescent="0.25">
      <c r="A30" s="121" t="s">
        <v>147</v>
      </c>
      <c r="B30" s="122"/>
      <c r="C30" s="127"/>
      <c r="D30" s="127"/>
      <c r="E30" s="110"/>
      <c r="F30" s="110"/>
    </row>
    <row r="31" spans="1:9" x14ac:dyDescent="0.25">
      <c r="A31" s="132" t="s">
        <v>139</v>
      </c>
      <c r="B31" s="133"/>
      <c r="C31" s="128"/>
      <c r="D31" s="128"/>
      <c r="E31" s="111"/>
      <c r="F31" s="111"/>
    </row>
    <row r="32" spans="1:9" x14ac:dyDescent="0.25">
      <c r="A32" s="134" t="s">
        <v>127</v>
      </c>
      <c r="B32" s="135"/>
      <c r="C32" s="129"/>
      <c r="D32" s="129"/>
      <c r="E32" s="106"/>
      <c r="F32" s="106"/>
    </row>
    <row r="33" spans="1:9" x14ac:dyDescent="0.25">
      <c r="A33" s="134" t="s">
        <v>140</v>
      </c>
      <c r="B33" s="135">
        <v>153441</v>
      </c>
      <c r="C33" s="129"/>
      <c r="D33" s="129"/>
      <c r="E33" s="106"/>
      <c r="F33" s="106"/>
    </row>
    <row r="34" spans="1:9" x14ac:dyDescent="0.25">
      <c r="A34" s="136"/>
      <c r="B34" s="122"/>
      <c r="C34" s="122"/>
      <c r="D34" s="122"/>
      <c r="E34" s="93"/>
      <c r="F34" s="93"/>
    </row>
    <row r="35" spans="1:9" x14ac:dyDescent="0.25">
      <c r="A35" s="137"/>
      <c r="B35" s="122"/>
      <c r="C35" s="122"/>
      <c r="D35" s="122"/>
      <c r="E35" s="93"/>
      <c r="F35" s="93"/>
    </row>
    <row r="36" spans="1:9" x14ac:dyDescent="0.25">
      <c r="A36" s="137"/>
      <c r="B36" s="122"/>
      <c r="C36" s="122"/>
      <c r="D36" s="122"/>
      <c r="E36" s="93"/>
      <c r="F36" s="93"/>
    </row>
    <row r="37" spans="1:9" x14ac:dyDescent="0.25">
      <c r="A37" s="138" t="s">
        <v>126</v>
      </c>
      <c r="B37" s="130">
        <f>172886.83-B24</f>
        <v>19445.829999999987</v>
      </c>
      <c r="C37" s="122"/>
      <c r="D37" s="122"/>
      <c r="E37" s="93"/>
      <c r="F37" s="93"/>
    </row>
    <row r="38" spans="1:9" x14ac:dyDescent="0.25">
      <c r="A38" s="121" t="s">
        <v>148</v>
      </c>
      <c r="B38" s="122"/>
      <c r="C38" s="122"/>
      <c r="D38" s="122"/>
      <c r="E38" s="122"/>
      <c r="F38" s="122"/>
      <c r="G38" s="121"/>
      <c r="H38" s="121"/>
      <c r="I38" s="121"/>
    </row>
    <row r="39" spans="1:9" x14ac:dyDescent="0.25">
      <c r="A39" s="121" t="s">
        <v>149</v>
      </c>
      <c r="B39" s="123"/>
      <c r="C39" s="124"/>
      <c r="D39" s="124"/>
      <c r="E39" s="124"/>
      <c r="F39" s="124"/>
      <c r="G39" s="121"/>
      <c r="H39" s="121"/>
      <c r="I39" s="121"/>
    </row>
    <row r="40" spans="1:9" x14ac:dyDescent="0.25">
      <c r="A40" s="112"/>
      <c r="B40" s="113"/>
      <c r="C40" s="113"/>
      <c r="D40" s="113"/>
      <c r="E40" s="113"/>
      <c r="F40" s="113"/>
    </row>
  </sheetData>
  <mergeCells count="3">
    <mergeCell ref="A5:I5"/>
    <mergeCell ref="E6:F6"/>
    <mergeCell ref="E29:F2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87"/>
  <sheetViews>
    <sheetView zoomScaleNormal="100" workbookViewId="0">
      <selection activeCell="C10" sqref="C10"/>
    </sheetView>
  </sheetViews>
  <sheetFormatPr defaultRowHeight="15" x14ac:dyDescent="0.25"/>
  <cols>
    <col min="1" max="1" width="55.7109375" customWidth="1"/>
    <col min="2" max="2" width="14.85546875" customWidth="1"/>
    <col min="3" max="3" width="15.7109375" customWidth="1"/>
  </cols>
  <sheetData>
    <row r="4" spans="1:3" ht="15.75" x14ac:dyDescent="0.25">
      <c r="A4" s="204" t="s">
        <v>86</v>
      </c>
      <c r="B4" s="204"/>
      <c r="C4" s="204"/>
    </row>
    <row r="6" spans="1:3" x14ac:dyDescent="0.25">
      <c r="A6" s="67" t="s">
        <v>150</v>
      </c>
      <c r="B6" s="68" t="s">
        <v>182</v>
      </c>
      <c r="C6" s="68" t="s">
        <v>188</v>
      </c>
    </row>
    <row r="7" spans="1:3" x14ac:dyDescent="0.25">
      <c r="A7" s="94" t="s">
        <v>120</v>
      </c>
      <c r="B7" s="94">
        <v>41</v>
      </c>
      <c r="C7" s="94">
        <v>38</v>
      </c>
    </row>
    <row r="8" spans="1:3" x14ac:dyDescent="0.25">
      <c r="A8" s="95" t="s">
        <v>121</v>
      </c>
      <c r="B8" s="48">
        <v>38</v>
      </c>
      <c r="C8" s="48">
        <v>44</v>
      </c>
    </row>
    <row r="9" spans="1:3" x14ac:dyDescent="0.25">
      <c r="A9" s="96" t="s">
        <v>122</v>
      </c>
      <c r="B9" s="55">
        <v>40</v>
      </c>
      <c r="C9" s="55">
        <v>41</v>
      </c>
    </row>
    <row r="10" spans="1:3" x14ac:dyDescent="0.25">
      <c r="A10" t="s">
        <v>93</v>
      </c>
      <c r="B10" s="106"/>
    </row>
    <row r="11" spans="1:3" x14ac:dyDescent="0.25">
      <c r="B11" s="106"/>
    </row>
    <row r="12" spans="1:3" x14ac:dyDescent="0.25">
      <c r="B12" s="166"/>
      <c r="C12" s="167"/>
    </row>
    <row r="13" spans="1:3" x14ac:dyDescent="0.25">
      <c r="A13" s="168"/>
      <c r="B13" s="106"/>
      <c r="C13" s="106"/>
    </row>
    <row r="19" spans="1:3" x14ac:dyDescent="0.25">
      <c r="A19" s="209" t="s">
        <v>87</v>
      </c>
      <c r="B19" s="209"/>
      <c r="C19" s="209"/>
    </row>
    <row r="20" spans="1:3" ht="15.75" x14ac:dyDescent="0.25">
      <c r="A20" s="69"/>
      <c r="B20" s="70" t="s">
        <v>187</v>
      </c>
      <c r="C20" s="69"/>
    </row>
    <row r="21" spans="1:3" x14ac:dyDescent="0.25">
      <c r="A21" s="71" t="s">
        <v>88</v>
      </c>
      <c r="B21" s="57" t="s">
        <v>89</v>
      </c>
      <c r="C21" s="45"/>
    </row>
    <row r="22" spans="1:3" x14ac:dyDescent="0.25">
      <c r="A22" s="191" t="s">
        <v>192</v>
      </c>
      <c r="B22" s="197">
        <v>124209.13</v>
      </c>
      <c r="C22" s="45"/>
    </row>
    <row r="23" spans="1:3" ht="0.75" customHeight="1" x14ac:dyDescent="0.25">
      <c r="A23" s="191"/>
      <c r="B23" s="190"/>
      <c r="C23" s="51"/>
    </row>
    <row r="24" spans="1:3" x14ac:dyDescent="0.25">
      <c r="A24" s="72" t="s">
        <v>56</v>
      </c>
      <c r="B24" s="190">
        <f>SUM(B22:B23)</f>
        <v>124209.13</v>
      </c>
      <c r="C24" s="45"/>
    </row>
    <row r="25" spans="1:3" x14ac:dyDescent="0.25">
      <c r="A25" s="51"/>
      <c r="B25" s="73" t="s">
        <v>90</v>
      </c>
      <c r="C25" s="45"/>
    </row>
    <row r="26" spans="1:3" x14ac:dyDescent="0.25">
      <c r="A26" s="66"/>
      <c r="B26" s="73"/>
      <c r="C26" s="45"/>
    </row>
    <row r="27" spans="1:3" x14ac:dyDescent="0.25">
      <c r="A27" s="45"/>
      <c r="B27" s="45"/>
      <c r="C27" s="45"/>
    </row>
    <row r="28" spans="1:3" ht="20.25" x14ac:dyDescent="0.3">
      <c r="A28" s="74"/>
      <c r="B28" s="45"/>
      <c r="C28" s="45"/>
    </row>
    <row r="29" spans="1:3" x14ac:dyDescent="0.25">
      <c r="A29" s="51"/>
      <c r="B29" s="51"/>
      <c r="C29" s="51"/>
    </row>
    <row r="30" spans="1:3" x14ac:dyDescent="0.25">
      <c r="A30" s="45"/>
      <c r="B30" s="45"/>
      <c r="C30" s="45"/>
    </row>
    <row r="31" spans="1:3" x14ac:dyDescent="0.25">
      <c r="A31" s="45"/>
      <c r="B31" s="208" t="s">
        <v>91</v>
      </c>
      <c r="C31" s="208"/>
    </row>
    <row r="32" spans="1:3" x14ac:dyDescent="0.25">
      <c r="A32" s="45"/>
      <c r="B32" s="210" t="s">
        <v>92</v>
      </c>
      <c r="C32" s="210"/>
    </row>
    <row r="33" spans="1:3" x14ac:dyDescent="0.25">
      <c r="A33" s="45"/>
      <c r="B33" s="211" t="s">
        <v>186</v>
      </c>
      <c r="C33" s="208"/>
    </row>
    <row r="34" spans="1:3" x14ac:dyDescent="0.25">
      <c r="A34" s="45"/>
      <c r="B34" s="45"/>
      <c r="C34" s="45"/>
    </row>
    <row r="35" spans="1:3" x14ac:dyDescent="0.25">
      <c r="A35" s="45"/>
      <c r="B35" s="45"/>
      <c r="C35" s="45"/>
    </row>
    <row r="36" spans="1:3" x14ac:dyDescent="0.25">
      <c r="A36" s="45"/>
      <c r="B36" s="45"/>
      <c r="C36" s="45"/>
    </row>
    <row r="37" spans="1:3" x14ac:dyDescent="0.25">
      <c r="A37" s="45"/>
      <c r="B37" s="45"/>
      <c r="C37" s="45"/>
    </row>
    <row r="59" spans="1:3" ht="15.75" x14ac:dyDescent="0.25">
      <c r="A59" s="204"/>
      <c r="B59" s="204"/>
      <c r="C59" s="204"/>
    </row>
    <row r="61" spans="1:3" x14ac:dyDescent="0.25">
      <c r="A61" s="193"/>
      <c r="B61" s="166"/>
      <c r="C61" s="193"/>
    </row>
    <row r="62" spans="1:3" x14ac:dyDescent="0.25">
      <c r="A62" s="87"/>
      <c r="B62" s="98"/>
      <c r="C62" s="192"/>
    </row>
    <row r="63" spans="1:3" x14ac:dyDescent="0.25">
      <c r="A63" s="194"/>
      <c r="B63" s="98"/>
      <c r="C63" s="98"/>
    </row>
    <row r="64" spans="1:3" x14ac:dyDescent="0.25">
      <c r="A64" s="195"/>
      <c r="B64" s="196"/>
      <c r="C64" s="196"/>
    </row>
    <row r="70" spans="1:3" x14ac:dyDescent="0.25">
      <c r="A70" s="209"/>
      <c r="B70" s="209"/>
      <c r="C70" s="209"/>
    </row>
    <row r="71" spans="1:3" ht="15.75" x14ac:dyDescent="0.25">
      <c r="A71" s="69"/>
      <c r="B71" s="70"/>
      <c r="C71" s="69"/>
    </row>
    <row r="72" spans="1:3" x14ac:dyDescent="0.25">
      <c r="A72" s="101"/>
      <c r="B72" s="209"/>
      <c r="C72" s="45"/>
    </row>
    <row r="73" spans="1:3" x14ac:dyDescent="0.25">
      <c r="A73" s="51"/>
      <c r="B73" s="209"/>
      <c r="C73" s="51"/>
    </row>
    <row r="74" spans="1:3" x14ac:dyDescent="0.25">
      <c r="A74" s="66"/>
      <c r="B74" s="50"/>
      <c r="C74" s="45"/>
    </row>
    <row r="75" spans="1:3" x14ac:dyDescent="0.25">
      <c r="A75" s="51"/>
      <c r="B75" s="73"/>
      <c r="C75" s="45"/>
    </row>
    <row r="76" spans="1:3" x14ac:dyDescent="0.25">
      <c r="A76" s="66"/>
      <c r="B76" s="73"/>
      <c r="C76" s="45"/>
    </row>
    <row r="77" spans="1:3" x14ac:dyDescent="0.25">
      <c r="A77" s="45"/>
      <c r="B77" s="45"/>
      <c r="C77" s="45"/>
    </row>
    <row r="78" spans="1:3" ht="20.25" x14ac:dyDescent="0.3">
      <c r="A78" s="74"/>
      <c r="B78" s="45"/>
      <c r="C78" s="45"/>
    </row>
    <row r="79" spans="1:3" x14ac:dyDescent="0.25">
      <c r="A79" s="51"/>
      <c r="B79" s="51"/>
      <c r="C79" s="51"/>
    </row>
    <row r="80" spans="1:3" x14ac:dyDescent="0.25">
      <c r="A80" s="45"/>
      <c r="B80" s="45"/>
      <c r="C80" s="45"/>
    </row>
    <row r="81" spans="1:3" x14ac:dyDescent="0.25">
      <c r="A81" s="45"/>
      <c r="B81" s="208"/>
      <c r="C81" s="208"/>
    </row>
    <row r="82" spans="1:3" x14ac:dyDescent="0.25">
      <c r="A82" s="45"/>
      <c r="B82" s="208"/>
      <c r="C82" s="208"/>
    </row>
    <row r="83" spans="1:3" x14ac:dyDescent="0.25">
      <c r="A83" s="45"/>
      <c r="B83" s="45"/>
      <c r="C83" s="45"/>
    </row>
    <row r="84" spans="1:3" x14ac:dyDescent="0.25">
      <c r="A84" s="45"/>
      <c r="B84" s="45"/>
      <c r="C84" s="45"/>
    </row>
    <row r="85" spans="1:3" x14ac:dyDescent="0.25">
      <c r="A85" s="45"/>
      <c r="B85" s="45"/>
      <c r="C85" s="45"/>
    </row>
    <row r="86" spans="1:3" x14ac:dyDescent="0.25">
      <c r="A86" s="45"/>
      <c r="B86" s="45"/>
      <c r="C86" s="45"/>
    </row>
    <row r="87" spans="1:3" x14ac:dyDescent="0.25">
      <c r="A87" s="45"/>
      <c r="B87" s="45"/>
      <c r="C87" s="45"/>
    </row>
  </sheetData>
  <mergeCells count="10">
    <mergeCell ref="B82:C82"/>
    <mergeCell ref="A4:C4"/>
    <mergeCell ref="A19:C19"/>
    <mergeCell ref="B31:C31"/>
    <mergeCell ref="B32:C32"/>
    <mergeCell ref="B33:C33"/>
    <mergeCell ref="A59:C59"/>
    <mergeCell ref="A70:C70"/>
    <mergeCell ref="B72:B73"/>
    <mergeCell ref="B81:C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POK.FIN.POSLOVANJA 2023.2024.</vt:lpstr>
      <vt:lpstr>OBVEZE</vt:lpstr>
      <vt:lpstr>POTRAŽIVANJA</vt:lpstr>
      <vt:lpstr>BROJ ZAPOSL.,KRATK.IMOVINA</vt:lpstr>
    </vt:vector>
  </TitlesOfParts>
  <Company>zjz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Mato Matijević</cp:lastModifiedBy>
  <cp:lastPrinted>2024-01-25T09:07:47Z</cp:lastPrinted>
  <dcterms:created xsi:type="dcterms:W3CDTF">2011-01-27T12:41:12Z</dcterms:created>
  <dcterms:modified xsi:type="dcterms:W3CDTF">2025-01-22T07:41:37Z</dcterms:modified>
</cp:coreProperties>
</file>