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D:\Users\305aio\Documents\FINANCIJSKI IZVJEŠTAJI ZA 2026\"/>
    </mc:Choice>
  </mc:AlternateContent>
  <xr:revisionPtr revIDLastSave="0" documentId="13_ncr:1_{FD2FE200-0D95-4605-8620-F170B87DAF26}"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G327" i="9"/>
  <c r="F327" i="9"/>
  <c r="E327" i="9"/>
  <c r="B327" i="9" s="1"/>
  <c r="H326" i="9"/>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F310" i="9"/>
  <c r="F309" i="9"/>
  <c r="F308" i="9"/>
  <c r="H307" i="9"/>
  <c r="G307" i="9"/>
  <c r="F307" i="9"/>
  <c r="F306" i="9"/>
  <c r="H305" i="9"/>
  <c r="G305" i="9"/>
  <c r="F305" i="9"/>
  <c r="E305" i="9"/>
  <c r="B305" i="9" s="1"/>
  <c r="H304" i="9"/>
  <c r="G304" i="9"/>
  <c r="E304" i="9" s="1"/>
  <c r="B304" i="9" s="1"/>
  <c r="F304" i="9"/>
  <c r="H303" i="9"/>
  <c r="G303" i="9"/>
  <c r="E303" i="9" s="1"/>
  <c r="B303" i="9" s="1"/>
  <c r="F303" i="9"/>
  <c r="F302" i="9"/>
  <c r="F301" i="9"/>
  <c r="F300" i="9"/>
  <c r="F299" i="9"/>
  <c r="F298" i="9" s="1"/>
  <c r="F297" i="9"/>
  <c r="L296" i="9"/>
  <c r="F296" i="9" s="1"/>
  <c r="H296" i="9"/>
  <c r="F295" i="9"/>
  <c r="I294" i="9"/>
  <c r="H294" i="9"/>
  <c r="F294" i="9"/>
  <c r="E293" i="9"/>
  <c r="M292" i="9"/>
  <c r="L292" i="9"/>
  <c r="F292" i="9" s="1"/>
  <c r="B292" i="9" s="1"/>
  <c r="E292" i="9"/>
  <c r="M291" i="9"/>
  <c r="F291" i="9" s="1"/>
  <c r="L291" i="9"/>
  <c r="E291" i="9"/>
  <c r="B291" i="9" s="1"/>
  <c r="M290" i="9"/>
  <c r="L290" i="9"/>
  <c r="F290" i="9"/>
  <c r="E290" i="9"/>
  <c r="B290" i="9" s="1"/>
  <c r="M289" i="9"/>
  <c r="L289" i="9"/>
  <c r="F289" i="9" s="1"/>
  <c r="B289" i="9" s="1"/>
  <c r="E289" i="9"/>
  <c r="M288" i="9"/>
  <c r="L288" i="9"/>
  <c r="F288" i="9" s="1"/>
  <c r="B288" i="9" s="1"/>
  <c r="E288" i="9"/>
  <c r="M287" i="9"/>
  <c r="F287" i="9" s="1"/>
  <c r="L287" i="9"/>
  <c r="E287" i="9"/>
  <c r="B287" i="9" s="1"/>
  <c r="M286" i="9"/>
  <c r="L286" i="9"/>
  <c r="F286" i="9"/>
  <c r="E286" i="9"/>
  <c r="B286" i="9" s="1"/>
  <c r="M285" i="9"/>
  <c r="L285" i="9"/>
  <c r="F285" i="9" s="1"/>
  <c r="B285" i="9" s="1"/>
  <c r="E285" i="9"/>
  <c r="M284" i="9"/>
  <c r="L284" i="9"/>
  <c r="F284" i="9" s="1"/>
  <c r="B284" i="9" s="1"/>
  <c r="E284" i="9"/>
  <c r="M283" i="9"/>
  <c r="F283" i="9" s="1"/>
  <c r="L283" i="9"/>
  <c r="E283" i="9"/>
  <c r="M282" i="9"/>
  <c r="L282" i="9"/>
  <c r="F282" i="9"/>
  <c r="E282" i="9"/>
  <c r="B282" i="9" s="1"/>
  <c r="M281" i="9"/>
  <c r="L281" i="9"/>
  <c r="F281" i="9" s="1"/>
  <c r="B281" i="9" s="1"/>
  <c r="E281" i="9"/>
  <c r="M280" i="9"/>
  <c r="L280" i="9"/>
  <c r="F280" i="9" s="1"/>
  <c r="B280" i="9" s="1"/>
  <c r="E280" i="9"/>
  <c r="M279" i="9"/>
  <c r="F279" i="9" s="1"/>
  <c r="L279" i="9"/>
  <c r="E279" i="9"/>
  <c r="M278" i="9"/>
  <c r="L278" i="9"/>
  <c r="F278" i="9"/>
  <c r="E278" i="9"/>
  <c r="B278" i="9" s="1"/>
  <c r="M277" i="9"/>
  <c r="L277" i="9"/>
  <c r="F277" i="9" s="1"/>
  <c r="B277" i="9" s="1"/>
  <c r="E277" i="9"/>
  <c r="M276" i="9"/>
  <c r="L276" i="9"/>
  <c r="F276" i="9" s="1"/>
  <c r="B276" i="9" s="1"/>
  <c r="E276" i="9"/>
  <c r="M275" i="9"/>
  <c r="F275" i="9" s="1"/>
  <c r="L275" i="9"/>
  <c r="E275" i="9"/>
  <c r="B275" i="9" s="1"/>
  <c r="M274" i="9"/>
  <c r="L274" i="9"/>
  <c r="F274" i="9"/>
  <c r="E274" i="9"/>
  <c r="B274" i="9" s="1"/>
  <c r="M273" i="9"/>
  <c r="L273" i="9"/>
  <c r="F273" i="9" s="1"/>
  <c r="B273" i="9" s="1"/>
  <c r="E273" i="9"/>
  <c r="M272" i="9"/>
  <c r="L272" i="9"/>
  <c r="F272" i="9" s="1"/>
  <c r="B272" i="9" s="1"/>
  <c r="E272" i="9"/>
  <c r="M271" i="9"/>
  <c r="F271" i="9" s="1"/>
  <c r="L271" i="9"/>
  <c r="E271" i="9"/>
  <c r="M270" i="9"/>
  <c r="L270" i="9"/>
  <c r="F270" i="9"/>
  <c r="E270" i="9"/>
  <c r="B270" i="9" s="1"/>
  <c r="M269" i="9"/>
  <c r="L269" i="9"/>
  <c r="F269" i="9" s="1"/>
  <c r="B269" i="9" s="1"/>
  <c r="E269" i="9"/>
  <c r="M268" i="9"/>
  <c r="L268" i="9"/>
  <c r="F268" i="9" s="1"/>
  <c r="B268" i="9" s="1"/>
  <c r="E268" i="9"/>
  <c r="M267" i="9"/>
  <c r="F267" i="9" s="1"/>
  <c r="L267" i="9"/>
  <c r="E267" i="9"/>
  <c r="M266" i="9"/>
  <c r="L266" i="9"/>
  <c r="F266" i="9"/>
  <c r="E266" i="9"/>
  <c r="B266" i="9" s="1"/>
  <c r="M265" i="9"/>
  <c r="L265" i="9"/>
  <c r="F265" i="9" s="1"/>
  <c r="B265" i="9" s="1"/>
  <c r="E265" i="9"/>
  <c r="M264" i="9"/>
  <c r="L264" i="9"/>
  <c r="F264" i="9" s="1"/>
  <c r="B264" i="9" s="1"/>
  <c r="E264" i="9"/>
  <c r="M263" i="9"/>
  <c r="F263" i="9" s="1"/>
  <c r="L263" i="9"/>
  <c r="E263" i="9"/>
  <c r="M262" i="9"/>
  <c r="L262" i="9"/>
  <c r="F262" i="9"/>
  <c r="E262" i="9"/>
  <c r="B262" i="9" s="1"/>
  <c r="M261" i="9"/>
  <c r="L261" i="9"/>
  <c r="F261" i="9" s="1"/>
  <c r="B261" i="9" s="1"/>
  <c r="E261" i="9"/>
  <c r="M260" i="9"/>
  <c r="L260" i="9"/>
  <c r="F260" i="9" s="1"/>
  <c r="B260" i="9" s="1"/>
  <c r="E260" i="9"/>
  <c r="M259" i="9"/>
  <c r="F259" i="9" s="1"/>
  <c r="L259" i="9"/>
  <c r="E259" i="9"/>
  <c r="B259" i="9" s="1"/>
  <c r="M258" i="9"/>
  <c r="L258" i="9"/>
  <c r="F258" i="9"/>
  <c r="E258" i="9"/>
  <c r="B258" i="9" s="1"/>
  <c r="M257" i="9"/>
  <c r="L257" i="9"/>
  <c r="F257" i="9" s="1"/>
  <c r="B257" i="9" s="1"/>
  <c r="E257" i="9"/>
  <c r="M256" i="9"/>
  <c r="L256" i="9"/>
  <c r="E256" i="9"/>
  <c r="M255" i="9"/>
  <c r="F255" i="9" s="1"/>
  <c r="L255" i="9"/>
  <c r="E255" i="9"/>
  <c r="M254" i="9"/>
  <c r="L254" i="9"/>
  <c r="F254" i="9"/>
  <c r="E254" i="9"/>
  <c r="B254" i="9" s="1"/>
  <c r="M253" i="9"/>
  <c r="L253" i="9"/>
  <c r="F253" i="9" s="1"/>
  <c r="B253" i="9" s="1"/>
  <c r="E253" i="9"/>
  <c r="M252" i="9"/>
  <c r="L252" i="9"/>
  <c r="E252" i="9"/>
  <c r="M251" i="9"/>
  <c r="F251" i="9" s="1"/>
  <c r="L251" i="9"/>
  <c r="E251" i="9"/>
  <c r="B251" i="9" s="1"/>
  <c r="M250" i="9"/>
  <c r="L250" i="9"/>
  <c r="F250" i="9"/>
  <c r="E250" i="9"/>
  <c r="B250" i="9" s="1"/>
  <c r="M249" i="9"/>
  <c r="L249" i="9"/>
  <c r="F249" i="9" s="1"/>
  <c r="B249" i="9" s="1"/>
  <c r="E249" i="9"/>
  <c r="M248" i="9"/>
  <c r="L248" i="9"/>
  <c r="E248" i="9"/>
  <c r="M247" i="9"/>
  <c r="F247" i="9" s="1"/>
  <c r="L247" i="9"/>
  <c r="E247" i="9"/>
  <c r="M246" i="9"/>
  <c r="L246" i="9"/>
  <c r="F246" i="9"/>
  <c r="E246" i="9"/>
  <c r="M245" i="9"/>
  <c r="L245" i="9"/>
  <c r="E245" i="9"/>
  <c r="M244" i="9"/>
  <c r="L244" i="9"/>
  <c r="E244" i="9"/>
  <c r="M243" i="9"/>
  <c r="F243" i="9" s="1"/>
  <c r="L243" i="9"/>
  <c r="E243" i="9"/>
  <c r="M242" i="9"/>
  <c r="F242" i="9" s="1"/>
  <c r="L242" i="9"/>
  <c r="E242" i="9"/>
  <c r="M241" i="9"/>
  <c r="L241" i="9"/>
  <c r="E241" i="9"/>
  <c r="M240" i="9"/>
  <c r="L240" i="9"/>
  <c r="E240" i="9"/>
  <c r="M239" i="9"/>
  <c r="F239" i="9" s="1"/>
  <c r="L239" i="9"/>
  <c r="E239" i="9"/>
  <c r="M238" i="9"/>
  <c r="F238" i="9" s="1"/>
  <c r="L238" i="9"/>
  <c r="E238" i="9"/>
  <c r="M237" i="9"/>
  <c r="L237" i="9"/>
  <c r="E237" i="9"/>
  <c r="M236" i="9"/>
  <c r="L236" i="9"/>
  <c r="E236" i="9"/>
  <c r="M235" i="9"/>
  <c r="F235" i="9" s="1"/>
  <c r="L235" i="9"/>
  <c r="E235" i="9"/>
  <c r="B235" i="9" s="1"/>
  <c r="M234" i="9"/>
  <c r="L234" i="9"/>
  <c r="F234" i="9"/>
  <c r="E234" i="9"/>
  <c r="B234" i="9" s="1"/>
  <c r="M233" i="9"/>
  <c r="L233" i="9"/>
  <c r="F233" i="9" s="1"/>
  <c r="B233" i="9" s="1"/>
  <c r="E233" i="9"/>
  <c r="M232" i="9"/>
  <c r="L232" i="9"/>
  <c r="E232" i="9"/>
  <c r="M231" i="9"/>
  <c r="F231" i="9" s="1"/>
  <c r="L231" i="9"/>
  <c r="E231" i="9"/>
  <c r="B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E171" i="9" s="1"/>
  <c r="G171" i="9"/>
  <c r="F171" i="9"/>
  <c r="H170" i="9"/>
  <c r="G170" i="9"/>
  <c r="E170" i="9" s="1"/>
  <c r="B170" i="9" s="1"/>
  <c r="F170" i="9"/>
  <c r="H169" i="9"/>
  <c r="G169" i="9"/>
  <c r="F169" i="9"/>
  <c r="H168" i="9"/>
  <c r="G168" i="9"/>
  <c r="F168" i="9"/>
  <c r="E168" i="9"/>
  <c r="B168" i="9" s="1"/>
  <c r="H167" i="9"/>
  <c r="E167" i="9" s="1"/>
  <c r="B167" i="9" s="1"/>
  <c r="G167" i="9"/>
  <c r="F167" i="9"/>
  <c r="H166" i="9"/>
  <c r="G166" i="9"/>
  <c r="E166" i="9" s="1"/>
  <c r="B166" i="9" s="1"/>
  <c r="F166" i="9"/>
  <c r="H165" i="9"/>
  <c r="G165" i="9"/>
  <c r="F165" i="9"/>
  <c r="H164" i="9"/>
  <c r="G164" i="9"/>
  <c r="F164" i="9"/>
  <c r="E164" i="9"/>
  <c r="B164" i="9" s="1"/>
  <c r="H163" i="9"/>
  <c r="E163" i="9" s="1"/>
  <c r="G163" i="9"/>
  <c r="F163" i="9"/>
  <c r="H162" i="9"/>
  <c r="G162" i="9"/>
  <c r="E162" i="9" s="1"/>
  <c r="B162" i="9" s="1"/>
  <c r="F162" i="9"/>
  <c r="H161" i="9"/>
  <c r="G161" i="9"/>
  <c r="F161" i="9"/>
  <c r="H160" i="9"/>
  <c r="G160" i="9"/>
  <c r="F160" i="9"/>
  <c r="E160" i="9"/>
  <c r="B160" i="9" s="1"/>
  <c r="H159" i="9"/>
  <c r="E159" i="9" s="1"/>
  <c r="B159" i="9" s="1"/>
  <c r="G159" i="9"/>
  <c r="F159" i="9"/>
  <c r="H158" i="9"/>
  <c r="G158" i="9"/>
  <c r="E158" i="9" s="1"/>
  <c r="B158" i="9" s="1"/>
  <c r="F158" i="9"/>
  <c r="H157" i="9"/>
  <c r="G157" i="9"/>
  <c r="F157" i="9"/>
  <c r="F156" i="9"/>
  <c r="H155" i="9"/>
  <c r="E155" i="9" s="1"/>
  <c r="B155" i="9" s="1"/>
  <c r="G155" i="9"/>
  <c r="F155" i="9"/>
  <c r="H154" i="9"/>
  <c r="G154" i="9"/>
  <c r="E154" i="9" s="1"/>
  <c r="B154" i="9" s="1"/>
  <c r="F154" i="9"/>
  <c r="H153" i="9"/>
  <c r="G153" i="9"/>
  <c r="F153" i="9"/>
  <c r="H152" i="9"/>
  <c r="G152" i="9"/>
  <c r="F152" i="9"/>
  <c r="E152" i="9"/>
  <c r="B152" i="9" s="1"/>
  <c r="H151" i="9"/>
  <c r="E151" i="9" s="1"/>
  <c r="G151" i="9"/>
  <c r="F151" i="9"/>
  <c r="H150" i="9"/>
  <c r="G150" i="9"/>
  <c r="E150" i="9" s="1"/>
  <c r="B150" i="9" s="1"/>
  <c r="F150" i="9"/>
  <c r="H149" i="9"/>
  <c r="G149" i="9"/>
  <c r="F149" i="9"/>
  <c r="H148" i="9"/>
  <c r="G148" i="9"/>
  <c r="F148" i="9"/>
  <c r="E148" i="9"/>
  <c r="B148" i="9" s="1"/>
  <c r="H147" i="9"/>
  <c r="E147" i="9" s="1"/>
  <c r="B147" i="9" s="1"/>
  <c r="G147" i="9"/>
  <c r="F147" i="9"/>
  <c r="H146" i="9"/>
  <c r="G146" i="9"/>
  <c r="E146" i="9" s="1"/>
  <c r="B146" i="9" s="1"/>
  <c r="F146" i="9"/>
  <c r="H145" i="9"/>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E139" i="9" s="1"/>
  <c r="B139" i="9" s="1"/>
  <c r="G139" i="9"/>
  <c r="F139" i="9"/>
  <c r="H138" i="9"/>
  <c r="G138" i="9"/>
  <c r="E138" i="9" s="1"/>
  <c r="B138" i="9" s="1"/>
  <c r="F138" i="9"/>
  <c r="H137" i="9"/>
  <c r="E137" i="9" s="1"/>
  <c r="B137" i="9" s="1"/>
  <c r="G137" i="9"/>
  <c r="F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F123" i="9"/>
  <c r="H122" i="9"/>
  <c r="G122" i="9"/>
  <c r="E122" i="9" s="1"/>
  <c r="B122" i="9" s="1"/>
  <c r="F122" i="9"/>
  <c r="H121" i="9"/>
  <c r="E121" i="9" s="1"/>
  <c r="B121" i="9" s="1"/>
  <c r="G121" i="9"/>
  <c r="F121" i="9"/>
  <c r="H120" i="9"/>
  <c r="G120" i="9"/>
  <c r="E120" i="9" s="1"/>
  <c r="B120" i="9" s="1"/>
  <c r="F120" i="9"/>
  <c r="H119" i="9"/>
  <c r="G119" i="9"/>
  <c r="F119" i="9"/>
  <c r="H118" i="9"/>
  <c r="G118" i="9"/>
  <c r="E118" i="9" s="1"/>
  <c r="B118" i="9" s="1"/>
  <c r="F118" i="9"/>
  <c r="H117" i="9"/>
  <c r="E117" i="9" s="1"/>
  <c r="B117" i="9" s="1"/>
  <c r="G117" i="9"/>
  <c r="F117" i="9"/>
  <c r="H116" i="9"/>
  <c r="G116" i="9"/>
  <c r="E116" i="9" s="1"/>
  <c r="B116" i="9" s="1"/>
  <c r="F116" i="9"/>
  <c r="H115" i="9"/>
  <c r="G115" i="9"/>
  <c r="F115" i="9"/>
  <c r="H114" i="9"/>
  <c r="G114" i="9"/>
  <c r="E114" i="9" s="1"/>
  <c r="B114" i="9" s="1"/>
  <c r="F114" i="9"/>
  <c r="H113" i="9"/>
  <c r="E113" i="9" s="1"/>
  <c r="B113" i="9" s="1"/>
  <c r="G113" i="9"/>
  <c r="F113" i="9"/>
  <c r="H112" i="9"/>
  <c r="G112" i="9"/>
  <c r="E112" i="9" s="1"/>
  <c r="B112" i="9" s="1"/>
  <c r="F112" i="9"/>
  <c r="H111" i="9"/>
  <c r="G111" i="9"/>
  <c r="F111" i="9"/>
  <c r="H110" i="9"/>
  <c r="G110" i="9"/>
  <c r="E110" i="9" s="1"/>
  <c r="B110" i="9" s="1"/>
  <c r="F110" i="9"/>
  <c r="H109" i="9"/>
  <c r="E109" i="9" s="1"/>
  <c r="B109" i="9" s="1"/>
  <c r="G109" i="9"/>
  <c r="F109" i="9"/>
  <c r="H108" i="9"/>
  <c r="G108" i="9"/>
  <c r="E108" i="9" s="1"/>
  <c r="B108" i="9" s="1"/>
  <c r="F108" i="9"/>
  <c r="H107" i="9"/>
  <c r="G107" i="9"/>
  <c r="F107" i="9"/>
  <c r="H106" i="9"/>
  <c r="G106" i="9"/>
  <c r="E106" i="9" s="1"/>
  <c r="F106" i="9"/>
  <c r="B106" i="9"/>
  <c r="H105" i="9"/>
  <c r="G105" i="9"/>
  <c r="F105" i="9"/>
  <c r="E105" i="9"/>
  <c r="B105" i="9" s="1"/>
  <c r="H104" i="9"/>
  <c r="E104" i="9" s="1"/>
  <c r="B104" i="9" s="1"/>
  <c r="G104" i="9"/>
  <c r="F104" i="9"/>
  <c r="H103" i="9"/>
  <c r="G103" i="9"/>
  <c r="E103" i="9" s="1"/>
  <c r="B103" i="9" s="1"/>
  <c r="F103" i="9"/>
  <c r="H102" i="9"/>
  <c r="G102" i="9"/>
  <c r="E102" i="9" s="1"/>
  <c r="B102" i="9" s="1"/>
  <c r="F102" i="9"/>
  <c r="H101" i="9"/>
  <c r="G101" i="9"/>
  <c r="F101" i="9"/>
  <c r="E101" i="9"/>
  <c r="B101" i="9" s="1"/>
  <c r="H100" i="9"/>
  <c r="E100" i="9" s="1"/>
  <c r="G100" i="9"/>
  <c r="F100" i="9"/>
  <c r="H99" i="9"/>
  <c r="G99" i="9"/>
  <c r="E99" i="9" s="1"/>
  <c r="B99" i="9" s="1"/>
  <c r="F99" i="9"/>
  <c r="H98" i="9"/>
  <c r="G98" i="9"/>
  <c r="E98" i="9" s="1"/>
  <c r="F98" i="9"/>
  <c r="B98" i="9"/>
  <c r="H97" i="9"/>
  <c r="G97" i="9"/>
  <c r="F97" i="9"/>
  <c r="E97" i="9"/>
  <c r="B97" i="9" s="1"/>
  <c r="H96" i="9"/>
  <c r="E96" i="9" s="1"/>
  <c r="B96" i="9" s="1"/>
  <c r="G96" i="9"/>
  <c r="F96" i="9"/>
  <c r="H95" i="9"/>
  <c r="G95" i="9"/>
  <c r="E95" i="9" s="1"/>
  <c r="B95" i="9" s="1"/>
  <c r="F95" i="9"/>
  <c r="H94" i="9"/>
  <c r="G94" i="9"/>
  <c r="E94" i="9" s="1"/>
  <c r="B94" i="9" s="1"/>
  <c r="F94" i="9"/>
  <c r="H93" i="9"/>
  <c r="G93" i="9"/>
  <c r="F93" i="9"/>
  <c r="E93" i="9"/>
  <c r="B93" i="9" s="1"/>
  <c r="H92" i="9"/>
  <c r="E92" i="9" s="1"/>
  <c r="G92" i="9"/>
  <c r="F92" i="9"/>
  <c r="H91" i="9"/>
  <c r="G91" i="9"/>
  <c r="E91" i="9" s="1"/>
  <c r="B91" i="9" s="1"/>
  <c r="F91" i="9"/>
  <c r="H90" i="9"/>
  <c r="G90" i="9"/>
  <c r="E90" i="9" s="1"/>
  <c r="F90" i="9"/>
  <c r="B90" i="9"/>
  <c r="H89" i="9"/>
  <c r="G89" i="9"/>
  <c r="F89" i="9"/>
  <c r="E89" i="9"/>
  <c r="B89" i="9" s="1"/>
  <c r="H88" i="9"/>
  <c r="E88" i="9" s="1"/>
  <c r="B88" i="9" s="1"/>
  <c r="G88" i="9"/>
  <c r="F88" i="9"/>
  <c r="H87" i="9"/>
  <c r="G87" i="9"/>
  <c r="E87" i="9" s="1"/>
  <c r="B87" i="9" s="1"/>
  <c r="F87" i="9"/>
  <c r="H86" i="9"/>
  <c r="G86" i="9"/>
  <c r="E86" i="9" s="1"/>
  <c r="B86" i="9" s="1"/>
  <c r="F86" i="9"/>
  <c r="H85" i="9"/>
  <c r="G85" i="9"/>
  <c r="F85" i="9"/>
  <c r="E85" i="9"/>
  <c r="B85" i="9" s="1"/>
  <c r="H84" i="9"/>
  <c r="E84" i="9" s="1"/>
  <c r="G84" i="9"/>
  <c r="F84" i="9"/>
  <c r="H83" i="9"/>
  <c r="G83" i="9"/>
  <c r="E83" i="9" s="1"/>
  <c r="B83" i="9" s="1"/>
  <c r="F83" i="9"/>
  <c r="H82" i="9"/>
  <c r="G82" i="9"/>
  <c r="E82" i="9" s="1"/>
  <c r="F82" i="9"/>
  <c r="B82" i="9"/>
  <c r="H81" i="9"/>
  <c r="G81" i="9"/>
  <c r="F81" i="9"/>
  <c r="E81" i="9"/>
  <c r="B81" i="9" s="1"/>
  <c r="H80" i="9"/>
  <c r="E80" i="9" s="1"/>
  <c r="B80" i="9" s="1"/>
  <c r="G80" i="9"/>
  <c r="F80" i="9"/>
  <c r="H79" i="9"/>
  <c r="G79" i="9"/>
  <c r="E79" i="9" s="1"/>
  <c r="B79" i="9" s="1"/>
  <c r="F79" i="9"/>
  <c r="H78" i="9"/>
  <c r="G78" i="9"/>
  <c r="E78" i="9" s="1"/>
  <c r="B78" i="9" s="1"/>
  <c r="F78" i="9"/>
  <c r="H77" i="9"/>
  <c r="G77" i="9"/>
  <c r="F77" i="9"/>
  <c r="E77" i="9"/>
  <c r="B77" i="9" s="1"/>
  <c r="H76" i="9"/>
  <c r="E76" i="9" s="1"/>
  <c r="G76" i="9"/>
  <c r="F76" i="9"/>
  <c r="H75" i="9"/>
  <c r="G75" i="9"/>
  <c r="E75" i="9" s="1"/>
  <c r="B75" i="9" s="1"/>
  <c r="F75" i="9"/>
  <c r="H74" i="9"/>
  <c r="G74" i="9"/>
  <c r="E74" i="9" s="1"/>
  <c r="F74" i="9"/>
  <c r="B74" i="9"/>
  <c r="H73" i="9"/>
  <c r="G73" i="9"/>
  <c r="F73" i="9"/>
  <c r="E73" i="9"/>
  <c r="B73" i="9" s="1"/>
  <c r="H72" i="9"/>
  <c r="E72" i="9" s="1"/>
  <c r="B72" i="9" s="1"/>
  <c r="G72" i="9"/>
  <c r="F72" i="9"/>
  <c r="H71" i="9"/>
  <c r="G71" i="9"/>
  <c r="E71" i="9" s="1"/>
  <c r="B71" i="9" s="1"/>
  <c r="F71" i="9"/>
  <c r="H70" i="9"/>
  <c r="G70" i="9"/>
  <c r="E70" i="9" s="1"/>
  <c r="B70" i="9" s="1"/>
  <c r="F70" i="9"/>
  <c r="H69" i="9"/>
  <c r="G69" i="9"/>
  <c r="F69" i="9"/>
  <c r="E69" i="9"/>
  <c r="B69" i="9" s="1"/>
  <c r="H68" i="9"/>
  <c r="E68" i="9" s="1"/>
  <c r="G68" i="9"/>
  <c r="F68" i="9"/>
  <c r="H67" i="9"/>
  <c r="G67" i="9"/>
  <c r="F67" i="9"/>
  <c r="H66" i="9"/>
  <c r="G66" i="9"/>
  <c r="F66" i="9"/>
  <c r="H65" i="9"/>
  <c r="E65" i="9" s="1"/>
  <c r="B65" i="9" s="1"/>
  <c r="G65" i="9"/>
  <c r="F65" i="9"/>
  <c r="H64" i="9"/>
  <c r="E64" i="9" s="1"/>
  <c r="B64" i="9" s="1"/>
  <c r="G64" i="9"/>
  <c r="F64" i="9"/>
  <c r="H63" i="9"/>
  <c r="G63" i="9"/>
  <c r="F63" i="9"/>
  <c r="H62" i="9"/>
  <c r="G62" i="9"/>
  <c r="F62" i="9"/>
  <c r="H61" i="9"/>
  <c r="E61" i="9" s="1"/>
  <c r="B61" i="9" s="1"/>
  <c r="G61" i="9"/>
  <c r="F61" i="9"/>
  <c r="H60" i="9"/>
  <c r="E60" i="9" s="1"/>
  <c r="G60" i="9"/>
  <c r="F60" i="9"/>
  <c r="H59" i="9"/>
  <c r="G59" i="9"/>
  <c r="F59" i="9"/>
  <c r="H58" i="9"/>
  <c r="G58" i="9"/>
  <c r="F58" i="9"/>
  <c r="H57" i="9"/>
  <c r="E57" i="9" s="1"/>
  <c r="B57" i="9" s="1"/>
  <c r="G57" i="9"/>
  <c r="F57" i="9"/>
  <c r="H56" i="9"/>
  <c r="E56" i="9" s="1"/>
  <c r="B56" i="9" s="1"/>
  <c r="G56" i="9"/>
  <c r="F56" i="9"/>
  <c r="H55" i="9"/>
  <c r="G55" i="9"/>
  <c r="F55" i="9"/>
  <c r="H54" i="9"/>
  <c r="G54" i="9"/>
  <c r="E54" i="9" s="1"/>
  <c r="B54" i="9" s="1"/>
  <c r="F54" i="9"/>
  <c r="H53" i="9"/>
  <c r="E53" i="9" s="1"/>
  <c r="B53" i="9" s="1"/>
  <c r="G53" i="9"/>
  <c r="F53" i="9"/>
  <c r="H52" i="9"/>
  <c r="G52" i="9"/>
  <c r="F52" i="9"/>
  <c r="H51" i="9"/>
  <c r="G51" i="9"/>
  <c r="F51" i="9"/>
  <c r="H50" i="9"/>
  <c r="E50" i="9" s="1"/>
  <c r="G50" i="9"/>
  <c r="F50" i="9"/>
  <c r="B50" i="9"/>
  <c r="H49" i="9"/>
  <c r="G49" i="9"/>
  <c r="F49" i="9"/>
  <c r="E49" i="9"/>
  <c r="B49" i="9" s="1"/>
  <c r="H48" i="9"/>
  <c r="G48" i="9"/>
  <c r="F48" i="9"/>
  <c r="H47" i="9"/>
  <c r="G47" i="9"/>
  <c r="E47" i="9" s="1"/>
  <c r="B47" i="9" s="1"/>
  <c r="F47" i="9"/>
  <c r="H46" i="9"/>
  <c r="G46" i="9"/>
  <c r="F46" i="9"/>
  <c r="H45" i="9"/>
  <c r="G45" i="9"/>
  <c r="F45" i="9"/>
  <c r="E45" i="9"/>
  <c r="B45" i="9" s="1"/>
  <c r="H44" i="9"/>
  <c r="G44" i="9"/>
  <c r="F44" i="9"/>
  <c r="E44" i="9"/>
  <c r="H43" i="9"/>
  <c r="G43" i="9"/>
  <c r="E43" i="9" s="1"/>
  <c r="B43" i="9" s="1"/>
  <c r="F43" i="9"/>
  <c r="H42" i="9"/>
  <c r="E42" i="9" s="1"/>
  <c r="G42" i="9"/>
  <c r="F42" i="9"/>
  <c r="B42" i="9"/>
  <c r="H41" i="9"/>
  <c r="G41" i="9"/>
  <c r="F41" i="9"/>
  <c r="E41" i="9"/>
  <c r="B41" i="9" s="1"/>
  <c r="H40" i="9"/>
  <c r="G40" i="9"/>
  <c r="E40" i="9" s="1"/>
  <c r="F40" i="9"/>
  <c r="H39" i="9"/>
  <c r="G39" i="9"/>
  <c r="E39" i="9" s="1"/>
  <c r="B39" i="9" s="1"/>
  <c r="F39" i="9"/>
  <c r="H38" i="9"/>
  <c r="E38" i="9" s="1"/>
  <c r="B38" i="9" s="1"/>
  <c r="G38" i="9"/>
  <c r="F38" i="9"/>
  <c r="H37" i="9"/>
  <c r="G37" i="9"/>
  <c r="F37" i="9"/>
  <c r="H36" i="9"/>
  <c r="G36" i="9"/>
  <c r="E36" i="9" s="1"/>
  <c r="F36" i="9"/>
  <c r="H35" i="9"/>
  <c r="G35" i="9"/>
  <c r="E35" i="9" s="1"/>
  <c r="B35" i="9" s="1"/>
  <c r="F35" i="9"/>
  <c r="H34" i="9"/>
  <c r="G34" i="9"/>
  <c r="F34" i="9"/>
  <c r="H33" i="9"/>
  <c r="E33" i="9" s="1"/>
  <c r="B33" i="9" s="1"/>
  <c r="G33" i="9"/>
  <c r="F33" i="9"/>
  <c r="H32" i="9"/>
  <c r="E32" i="9" s="1"/>
  <c r="G32" i="9"/>
  <c r="F32" i="9"/>
  <c r="H31" i="9"/>
  <c r="G31" i="9"/>
  <c r="F31" i="9"/>
  <c r="H30" i="9"/>
  <c r="G30" i="9"/>
  <c r="F30" i="9"/>
  <c r="H29" i="9"/>
  <c r="G29" i="9"/>
  <c r="F29" i="9"/>
  <c r="E29" i="9"/>
  <c r="B29" i="9" s="1"/>
  <c r="H28" i="9"/>
  <c r="G28" i="9"/>
  <c r="F28" i="9"/>
  <c r="E28" i="9"/>
  <c r="H27" i="9"/>
  <c r="G27" i="9"/>
  <c r="F27" i="9"/>
  <c r="H26" i="9"/>
  <c r="G26" i="9"/>
  <c r="F26" i="9"/>
  <c r="H25" i="9"/>
  <c r="E25" i="9" s="1"/>
  <c r="B25" i="9" s="1"/>
  <c r="G25" i="9"/>
  <c r="F25" i="9"/>
  <c r="F24" i="9"/>
  <c r="F4" i="9"/>
  <c r="O3" i="9"/>
  <c r="G296" i="9" s="1"/>
  <c r="E296" i="9" s="1"/>
  <c r="I3" i="9"/>
  <c r="H3" i="9"/>
  <c r="G3" i="9"/>
  <c r="D104" i="8"/>
  <c r="D97" i="8"/>
  <c r="D92" i="8"/>
  <c r="D87" i="8"/>
  <c r="D82" i="8"/>
  <c r="D77" i="8"/>
  <c r="D72" i="8"/>
  <c r="D67" i="8"/>
  <c r="D62" i="8"/>
  <c r="D57" i="8"/>
  <c r="D52" i="8"/>
  <c r="D46" i="8"/>
  <c r="D37" i="8"/>
  <c r="D27" i="8"/>
  <c r="D25" i="8" s="1"/>
  <c r="C1601" i="1" s="1"/>
  <c r="G1601" i="1" s="1"/>
  <c r="D18" i="8"/>
  <c r="D8" i="8"/>
  <c r="E44" i="7"/>
  <c r="I36" i="3" s="1"/>
  <c r="D44" i="7"/>
  <c r="E39" i="7"/>
  <c r="D39" i="7"/>
  <c r="D38" i="7" s="1"/>
  <c r="E38" i="7"/>
  <c r="E30" i="7"/>
  <c r="D30" i="7"/>
  <c r="E23" i="7"/>
  <c r="E22" i="7" s="1"/>
  <c r="D23" i="7"/>
  <c r="D22" i="7"/>
  <c r="E14" i="7"/>
  <c r="D14" i="7"/>
  <c r="E7" i="7"/>
  <c r="D7" i="7"/>
  <c r="D6" i="7" s="1"/>
  <c r="E6" i="7"/>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1258" i="1" s="1"/>
  <c r="D255"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152" i="1" s="1"/>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E119" i="5"/>
  <c r="D1124" i="1"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7" i="4" s="1"/>
  <c r="F642" i="4"/>
  <c r="F641" i="4"/>
  <c r="F638" i="4"/>
  <c r="F637" i="4"/>
  <c r="E636" i="4"/>
  <c r="E629" i="4" s="1"/>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D598" i="4"/>
  <c r="D597" i="4"/>
  <c r="F597" i="4" s="1"/>
  <c r="F596" i="4"/>
  <c r="F595" i="4"/>
  <c r="F594" i="4"/>
  <c r="E594" i="4"/>
  <c r="D594" i="4"/>
  <c r="F593" i="4"/>
  <c r="F592" i="4"/>
  <c r="F591" i="4"/>
  <c r="E591" i="4"/>
  <c r="D591" i="4"/>
  <c r="F590" i="4"/>
  <c r="F589" i="4"/>
  <c r="E589" i="4"/>
  <c r="D589" i="4"/>
  <c r="F588" i="4"/>
  <c r="F587" i="4"/>
  <c r="F586" i="4"/>
  <c r="E585" i="4"/>
  <c r="E584" i="4" s="1"/>
  <c r="D578" i="1" s="1"/>
  <c r="D585" i="4"/>
  <c r="F585" i="4" s="1"/>
  <c r="D584" i="4"/>
  <c r="F584"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1" i="1" s="1"/>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E522" i="4" s="1"/>
  <c r="D529" i="4"/>
  <c r="D522" i="4" s="1"/>
  <c r="F522" i="4" s="1"/>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E466" i="4" s="1"/>
  <c r="D467" i="4"/>
  <c r="F467" i="4" s="1"/>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E427" i="4"/>
  <c r="F427" i="4" s="1"/>
  <c r="D427" i="4"/>
  <c r="D648" i="4" s="1"/>
  <c r="E426" i="4"/>
  <c r="D426" i="4"/>
  <c r="F426" i="4" s="1"/>
  <c r="F421" i="4"/>
  <c r="F420" i="4"/>
  <c r="F419" i="4"/>
  <c r="F416" i="4"/>
  <c r="F415" i="4"/>
  <c r="F414" i="4"/>
  <c r="F413" i="4"/>
  <c r="E412" i="4"/>
  <c r="D412" i="4"/>
  <c r="F412" i="4" s="1"/>
  <c r="F411" i="4"/>
  <c r="E410" i="4"/>
  <c r="D405" i="1" s="1"/>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E361" i="4" s="1"/>
  <c r="D366" i="4"/>
  <c r="D361" i="4" s="1"/>
  <c r="F365" i="4"/>
  <c r="F364" i="4"/>
  <c r="F363" i="4"/>
  <c r="F362" i="4"/>
  <c r="E362" i="4"/>
  <c r="D362" i="4"/>
  <c r="F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E309" i="4" s="1"/>
  <c r="D314" i="4"/>
  <c r="D309"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7" i="4" s="1"/>
  <c r="F236" i="4"/>
  <c r="F235" i="4"/>
  <c r="F234" i="4"/>
  <c r="E234" i="4"/>
  <c r="D234" i="4"/>
  <c r="F233" i="4"/>
  <c r="F232" i="4"/>
  <c r="F231" i="4"/>
  <c r="E231" i="4"/>
  <c r="D231" i="4"/>
  <c r="F229" i="4"/>
  <c r="F228" i="4"/>
  <c r="F227" i="4"/>
  <c r="F226" i="4"/>
  <c r="E225" i="4"/>
  <c r="D225" i="4"/>
  <c r="F225" i="4" s="1"/>
  <c r="F224" i="4"/>
  <c r="F223" i="4"/>
  <c r="F222" i="4"/>
  <c r="E222" i="4"/>
  <c r="D222" i="4"/>
  <c r="E221" i="4"/>
  <c r="D221" i="4"/>
  <c r="F221" i="4" s="1"/>
  <c r="F220" i="4"/>
  <c r="F219" i="4"/>
  <c r="F218" i="4"/>
  <c r="F217" i="4"/>
  <c r="E216" i="4"/>
  <c r="D212" i="1"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E153" i="4" s="1"/>
  <c r="D149" i="1" s="1"/>
  <c r="D154" i="4"/>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D134" i="4"/>
  <c r="F133" i="4"/>
  <c r="F132" i="4"/>
  <c r="F131" i="4"/>
  <c r="F130" i="4"/>
  <c r="F129" i="4"/>
  <c r="E129" i="4"/>
  <c r="D129" i="4"/>
  <c r="F128" i="4"/>
  <c r="F127" i="4"/>
  <c r="E126" i="4"/>
  <c r="E125" i="4" s="1"/>
  <c r="D121" i="1" s="1"/>
  <c r="D126" i="4"/>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D82" i="4" s="1"/>
  <c r="F82" i="4" s="1"/>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H36" i="3"/>
  <c r="G36" i="3"/>
  <c r="B36" i="3"/>
  <c r="H35" i="3"/>
  <c r="G35" i="3"/>
  <c r="B35" i="3"/>
  <c r="I34" i="3"/>
  <c r="H34" i="3"/>
  <c r="G34" i="3"/>
  <c r="B34" i="3"/>
  <c r="H33"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C1683" i="1"/>
  <c r="G1682" i="1"/>
  <c r="C1682" i="1"/>
  <c r="H1682" i="1" s="1"/>
  <c r="C1681" i="1"/>
  <c r="H1681" i="1" s="1"/>
  <c r="C1680" i="1"/>
  <c r="H1680" i="1" s="1"/>
  <c r="C1679" i="1"/>
  <c r="H1678" i="1"/>
  <c r="G1678" i="1"/>
  <c r="C1678" i="1"/>
  <c r="H1677" i="1"/>
  <c r="G1677" i="1"/>
  <c r="C1677" i="1"/>
  <c r="C1676" i="1"/>
  <c r="C1675" i="1"/>
  <c r="H1674" i="1"/>
  <c r="G1674" i="1"/>
  <c r="C1674" i="1"/>
  <c r="H1673" i="1"/>
  <c r="G1673" i="1"/>
  <c r="C1673" i="1"/>
  <c r="G1672" i="1"/>
  <c r="C1672" i="1"/>
  <c r="H1672" i="1" s="1"/>
  <c r="C1671" i="1"/>
  <c r="H1670" i="1"/>
  <c r="G1670" i="1"/>
  <c r="C1670" i="1"/>
  <c r="H1669" i="1"/>
  <c r="G1669" i="1"/>
  <c r="C1669" i="1"/>
  <c r="C1668" i="1"/>
  <c r="H1668" i="1" s="1"/>
  <c r="C1667" i="1"/>
  <c r="H1666" i="1"/>
  <c r="G1666" i="1"/>
  <c r="C1666" i="1"/>
  <c r="H1665" i="1"/>
  <c r="G1665" i="1"/>
  <c r="C1665" i="1"/>
  <c r="G1664" i="1"/>
  <c r="C1664" i="1"/>
  <c r="H1664" i="1" s="1"/>
  <c r="C1663" i="1"/>
  <c r="H1662" i="1"/>
  <c r="G1662" i="1"/>
  <c r="C1662" i="1"/>
  <c r="H1661" i="1"/>
  <c r="G1661" i="1"/>
  <c r="C1661" i="1"/>
  <c r="C1660" i="1"/>
  <c r="C1659" i="1"/>
  <c r="H1658" i="1"/>
  <c r="G1658" i="1"/>
  <c r="C1658" i="1"/>
  <c r="H1657" i="1"/>
  <c r="G1657" i="1"/>
  <c r="C1657" i="1"/>
  <c r="G1656" i="1"/>
  <c r="C1656" i="1"/>
  <c r="H1656" i="1" s="1"/>
  <c r="C1655" i="1"/>
  <c r="H1654" i="1"/>
  <c r="G1654" i="1"/>
  <c r="C1654" i="1"/>
  <c r="H1653" i="1"/>
  <c r="G1653" i="1"/>
  <c r="C1653" i="1"/>
  <c r="C1652" i="1"/>
  <c r="H1652" i="1" s="1"/>
  <c r="C1651" i="1"/>
  <c r="H1650" i="1"/>
  <c r="G1650" i="1"/>
  <c r="C1650" i="1"/>
  <c r="H1649" i="1"/>
  <c r="G1649" i="1"/>
  <c r="C1649" i="1"/>
  <c r="G1648" i="1"/>
  <c r="C1648" i="1"/>
  <c r="H1648" i="1" s="1"/>
  <c r="C1647" i="1"/>
  <c r="H1646" i="1"/>
  <c r="G1646" i="1"/>
  <c r="C1646" i="1"/>
  <c r="H1645" i="1"/>
  <c r="G1645" i="1"/>
  <c r="C1645" i="1"/>
  <c r="C1644" i="1"/>
  <c r="C1643" i="1"/>
  <c r="H1642" i="1"/>
  <c r="G1642" i="1"/>
  <c r="C1642" i="1"/>
  <c r="H1641" i="1"/>
  <c r="G1641" i="1"/>
  <c r="C1641" i="1"/>
  <c r="G1640" i="1"/>
  <c r="C1640" i="1"/>
  <c r="H1640" i="1" s="1"/>
  <c r="C1639" i="1"/>
  <c r="H1638" i="1"/>
  <c r="G1638" i="1"/>
  <c r="C1638" i="1"/>
  <c r="H1637" i="1"/>
  <c r="G1637" i="1"/>
  <c r="C1637" i="1"/>
  <c r="C1636" i="1"/>
  <c r="H1636" i="1" s="1"/>
  <c r="C1635" i="1"/>
  <c r="H1634" i="1"/>
  <c r="G1634" i="1"/>
  <c r="C1634" i="1"/>
  <c r="H1633" i="1"/>
  <c r="G1633" i="1"/>
  <c r="C1633" i="1"/>
  <c r="G1632" i="1"/>
  <c r="C1632" i="1"/>
  <c r="H1632" i="1" s="1"/>
  <c r="C1631" i="1"/>
  <c r="H1630" i="1"/>
  <c r="G1630" i="1"/>
  <c r="C1630" i="1"/>
  <c r="H1629" i="1"/>
  <c r="G1629" i="1"/>
  <c r="C1629" i="1"/>
  <c r="C1628" i="1"/>
  <c r="H1626" i="1"/>
  <c r="G1626" i="1"/>
  <c r="C1626" i="1"/>
  <c r="H1625" i="1"/>
  <c r="G1625" i="1"/>
  <c r="C1625" i="1"/>
  <c r="G1624" i="1"/>
  <c r="C1624" i="1"/>
  <c r="H1624" i="1" s="1"/>
  <c r="C1623" i="1"/>
  <c r="C1619" i="1"/>
  <c r="H1618" i="1"/>
  <c r="G1618" i="1"/>
  <c r="C1618" i="1"/>
  <c r="H1617" i="1"/>
  <c r="G1617" i="1"/>
  <c r="C1617" i="1"/>
  <c r="C1616" i="1"/>
  <c r="C1615" i="1"/>
  <c r="H1614" i="1"/>
  <c r="G1614" i="1"/>
  <c r="C1614" i="1"/>
  <c r="H1613" i="1"/>
  <c r="G1613" i="1"/>
  <c r="C1613" i="1"/>
  <c r="C1612" i="1"/>
  <c r="H1612" i="1" s="1"/>
  <c r="C1611" i="1"/>
  <c r="H1610" i="1"/>
  <c r="C1610" i="1"/>
  <c r="G1610" i="1" s="1"/>
  <c r="H1609" i="1"/>
  <c r="G1609" i="1"/>
  <c r="C1609" i="1"/>
  <c r="C1608" i="1"/>
  <c r="H1608" i="1" s="1"/>
  <c r="C1607" i="1"/>
  <c r="H1606" i="1"/>
  <c r="C1606" i="1"/>
  <c r="G1606" i="1" s="1"/>
  <c r="C1605" i="1"/>
  <c r="H1605" i="1" s="1"/>
  <c r="C1604" i="1"/>
  <c r="H1604" i="1" s="1"/>
  <c r="C1602" i="1"/>
  <c r="G1602" i="1" s="1"/>
  <c r="C1600" i="1"/>
  <c r="H1600" i="1" s="1"/>
  <c r="C1599" i="1"/>
  <c r="H1598" i="1"/>
  <c r="C1598" i="1"/>
  <c r="G1598" i="1" s="1"/>
  <c r="G1597" i="1"/>
  <c r="C1597" i="1"/>
  <c r="H1597" i="1" s="1"/>
  <c r="C1596" i="1"/>
  <c r="C1595" i="1"/>
  <c r="C1594" i="1"/>
  <c r="G1594" i="1" s="1"/>
  <c r="G1593" i="1"/>
  <c r="C1593" i="1"/>
  <c r="H1593" i="1" s="1"/>
  <c r="C1592" i="1"/>
  <c r="H1592" i="1" s="1"/>
  <c r="C1591" i="1"/>
  <c r="G1590" i="1"/>
  <c r="C1590" i="1"/>
  <c r="H1590" i="1" s="1"/>
  <c r="H1589" i="1"/>
  <c r="C1589" i="1"/>
  <c r="G1589" i="1" s="1"/>
  <c r="C1588" i="1"/>
  <c r="H1588" i="1" s="1"/>
  <c r="C1587" i="1"/>
  <c r="C1586" i="1"/>
  <c r="H1586" i="1" s="1"/>
  <c r="C1585" i="1"/>
  <c r="G1585" i="1" s="1"/>
  <c r="C1583" i="1"/>
  <c r="H1581" i="1"/>
  <c r="G1581" i="1"/>
  <c r="C1581" i="1"/>
  <c r="H1580" i="1"/>
  <c r="D1580" i="1"/>
  <c r="C1580" i="1"/>
  <c r="J1579" i="1"/>
  <c r="G1579" i="1"/>
  <c r="I1579" i="1" s="1"/>
  <c r="D1579" i="1"/>
  <c r="C1579" i="1"/>
  <c r="H1579" i="1" s="1"/>
  <c r="H1578" i="1"/>
  <c r="D1578" i="1"/>
  <c r="C1578" i="1"/>
  <c r="J1577" i="1"/>
  <c r="G1577" i="1"/>
  <c r="I1577" i="1" s="1"/>
  <c r="D1577" i="1"/>
  <c r="C1577" i="1"/>
  <c r="H1577" i="1" s="1"/>
  <c r="C1576" i="1"/>
  <c r="H1575" i="1"/>
  <c r="D1575" i="1"/>
  <c r="C1575" i="1"/>
  <c r="D1574" i="1"/>
  <c r="C1574" i="1"/>
  <c r="H1573" i="1"/>
  <c r="D1573" i="1"/>
  <c r="C1573" i="1"/>
  <c r="D1572" i="1"/>
  <c r="C1572" i="1"/>
  <c r="G1571" i="1"/>
  <c r="D1571" i="1"/>
  <c r="C1571" i="1"/>
  <c r="H1571" i="1" s="1"/>
  <c r="C1570" i="1"/>
  <c r="D1569" i="1"/>
  <c r="C1569" i="1"/>
  <c r="J1568" i="1"/>
  <c r="D1568" i="1"/>
  <c r="G1568" i="1" s="1"/>
  <c r="C1568" i="1"/>
  <c r="D1567" i="1"/>
  <c r="C1567" i="1"/>
  <c r="J1566" i="1"/>
  <c r="D1566" i="1"/>
  <c r="G1566" i="1" s="1"/>
  <c r="C1566" i="1"/>
  <c r="D1565" i="1"/>
  <c r="C1565" i="1"/>
  <c r="J1564" i="1"/>
  <c r="D1564" i="1"/>
  <c r="G1564" i="1" s="1"/>
  <c r="C1564" i="1"/>
  <c r="D1563" i="1"/>
  <c r="C1563" i="1"/>
  <c r="H1562" i="1"/>
  <c r="D1562" i="1"/>
  <c r="C1562" i="1"/>
  <c r="G1562" i="1" s="1"/>
  <c r="J1561" i="1"/>
  <c r="G1561" i="1"/>
  <c r="I1561" i="1" s="1"/>
  <c r="D1561" i="1"/>
  <c r="C1561" i="1"/>
  <c r="H1561" i="1" s="1"/>
  <c r="H1560" i="1"/>
  <c r="D1560" i="1"/>
  <c r="C1560" i="1"/>
  <c r="J1559" i="1"/>
  <c r="G1559" i="1"/>
  <c r="I1559" i="1" s="1"/>
  <c r="D1559" i="1"/>
  <c r="H1559" i="1" s="1"/>
  <c r="C1559" i="1"/>
  <c r="H1558" i="1"/>
  <c r="D1558" i="1"/>
  <c r="C1558" i="1"/>
  <c r="J1557" i="1"/>
  <c r="G1557" i="1"/>
  <c r="I1557" i="1" s="1"/>
  <c r="D1557" i="1"/>
  <c r="H1557" i="1" s="1"/>
  <c r="C1557" i="1"/>
  <c r="H1556" i="1"/>
  <c r="D1556" i="1"/>
  <c r="C1556" i="1"/>
  <c r="H1555" i="1"/>
  <c r="D1555" i="1"/>
  <c r="C1555" i="1"/>
  <c r="G1555" i="1" s="1"/>
  <c r="D1554" i="1"/>
  <c r="C1554" i="1"/>
  <c r="G1553" i="1"/>
  <c r="I1553" i="1" s="1"/>
  <c r="D1553" i="1"/>
  <c r="H1553" i="1" s="1"/>
  <c r="C1553" i="1"/>
  <c r="D1552" i="1"/>
  <c r="C1552" i="1"/>
  <c r="G1551" i="1"/>
  <c r="I1551" i="1" s="1"/>
  <c r="D1551" i="1"/>
  <c r="H1551" i="1" s="1"/>
  <c r="C1551" i="1"/>
  <c r="D1550" i="1"/>
  <c r="C1550" i="1"/>
  <c r="G1549" i="1"/>
  <c r="I1549" i="1" s="1"/>
  <c r="D1549" i="1"/>
  <c r="H1549" i="1" s="1"/>
  <c r="C1549" i="1"/>
  <c r="D1548" i="1"/>
  <c r="C1548" i="1"/>
  <c r="G1547" i="1"/>
  <c r="I1547" i="1" s="1"/>
  <c r="D1547" i="1"/>
  <c r="H1547" i="1" s="1"/>
  <c r="C1547" i="1"/>
  <c r="H1546" i="1"/>
  <c r="G1546" i="1"/>
  <c r="D1546" i="1"/>
  <c r="C1546" i="1"/>
  <c r="J1546" i="1" s="1"/>
  <c r="D1545" i="1"/>
  <c r="C1545" i="1"/>
  <c r="H1544" i="1"/>
  <c r="G1544" i="1"/>
  <c r="I1544" i="1" s="1"/>
  <c r="D1544" i="1"/>
  <c r="C1544" i="1"/>
  <c r="J1544" i="1" s="1"/>
  <c r="D1543" i="1"/>
  <c r="C1543" i="1"/>
  <c r="H1542" i="1"/>
  <c r="G1542" i="1"/>
  <c r="I1542" i="1" s="1"/>
  <c r="D1542" i="1"/>
  <c r="C1542" i="1"/>
  <c r="J1542" i="1" s="1"/>
  <c r="G1541" i="1"/>
  <c r="I1541" i="1" s="1"/>
  <c r="D1541" i="1"/>
  <c r="C1541" i="1"/>
  <c r="H1541" i="1" s="1"/>
  <c r="H1540" i="1"/>
  <c r="D1540" i="1"/>
  <c r="C1540" i="1"/>
  <c r="J1540" i="1" s="1"/>
  <c r="H1539" i="1"/>
  <c r="D1539" i="1"/>
  <c r="C1539" i="1"/>
  <c r="G1539" i="1" s="1"/>
  <c r="H1538" i="1"/>
  <c r="D1538" i="1"/>
  <c r="C1538" i="1"/>
  <c r="G1538" i="1" s="1"/>
  <c r="C1537" i="1"/>
  <c r="D1535" i="1"/>
  <c r="C1535" i="1"/>
  <c r="D1534" i="1"/>
  <c r="C1534" i="1"/>
  <c r="D1533" i="1"/>
  <c r="C1533" i="1"/>
  <c r="D1532" i="1"/>
  <c r="C1532" i="1"/>
  <c r="D1531" i="1"/>
  <c r="C1531" i="1"/>
  <c r="D1530" i="1"/>
  <c r="C1530" i="1"/>
  <c r="D1529" i="1"/>
  <c r="C1529" i="1"/>
  <c r="D1528" i="1"/>
  <c r="C1528" i="1"/>
  <c r="D1527" i="1"/>
  <c r="C1527" i="1"/>
  <c r="D1526" i="1"/>
  <c r="C1526" i="1"/>
  <c r="D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G1455" i="1" s="1"/>
  <c r="C1455" i="1"/>
  <c r="H1454" i="1"/>
  <c r="D1454" i="1"/>
  <c r="G1454" i="1" s="1"/>
  <c r="C1454" i="1"/>
  <c r="D1453" i="1"/>
  <c r="G1453" i="1" s="1"/>
  <c r="C1453" i="1"/>
  <c r="D1452" i="1"/>
  <c r="G1452" i="1" s="1"/>
  <c r="C1452" i="1"/>
  <c r="D1451" i="1"/>
  <c r="G1451" i="1" s="1"/>
  <c r="C1451" i="1"/>
  <c r="H1450" i="1"/>
  <c r="D1450" i="1"/>
  <c r="G1450" i="1" s="1"/>
  <c r="C1450" i="1"/>
  <c r="D1449" i="1"/>
  <c r="G1449" i="1" s="1"/>
  <c r="C1449" i="1"/>
  <c r="D1448" i="1"/>
  <c r="G1448" i="1" s="1"/>
  <c r="C1448" i="1"/>
  <c r="D1447" i="1"/>
  <c r="G1447" i="1" s="1"/>
  <c r="C1447" i="1"/>
  <c r="H1446" i="1"/>
  <c r="D1446" i="1"/>
  <c r="G1446" i="1" s="1"/>
  <c r="C1446" i="1"/>
  <c r="D1445" i="1"/>
  <c r="G1445" i="1" s="1"/>
  <c r="C1445" i="1"/>
  <c r="D1444" i="1"/>
  <c r="G1444" i="1" s="1"/>
  <c r="C1444" i="1"/>
  <c r="D1443" i="1"/>
  <c r="G1443" i="1" s="1"/>
  <c r="C1443" i="1"/>
  <c r="H1442" i="1"/>
  <c r="D1442" i="1"/>
  <c r="G1442" i="1" s="1"/>
  <c r="C1442" i="1"/>
  <c r="D1441" i="1"/>
  <c r="G1441" i="1" s="1"/>
  <c r="C1441" i="1"/>
  <c r="D1440" i="1"/>
  <c r="G1440" i="1" s="1"/>
  <c r="C1440" i="1"/>
  <c r="D1439" i="1"/>
  <c r="G1439" i="1" s="1"/>
  <c r="C1439" i="1"/>
  <c r="H1438" i="1"/>
  <c r="D1438" i="1"/>
  <c r="G1438" i="1" s="1"/>
  <c r="C1438" i="1"/>
  <c r="D1437" i="1"/>
  <c r="G1437" i="1" s="1"/>
  <c r="C1437" i="1"/>
  <c r="D1436" i="1"/>
  <c r="G1436" i="1" s="1"/>
  <c r="C1436" i="1"/>
  <c r="D1435" i="1"/>
  <c r="G1435" i="1" s="1"/>
  <c r="C1435" i="1"/>
  <c r="H1434" i="1"/>
  <c r="D1434" i="1"/>
  <c r="G1434" i="1" s="1"/>
  <c r="C1434" i="1"/>
  <c r="D1433" i="1"/>
  <c r="G1433" i="1" s="1"/>
  <c r="C1433" i="1"/>
  <c r="D1432" i="1"/>
  <c r="G1432" i="1" s="1"/>
  <c r="C1432" i="1"/>
  <c r="D1431" i="1"/>
  <c r="G1431" i="1" s="1"/>
  <c r="C1431" i="1"/>
  <c r="D1430" i="1"/>
  <c r="D1429" i="1"/>
  <c r="G1429" i="1" s="1"/>
  <c r="C1429" i="1"/>
  <c r="D1428" i="1"/>
  <c r="G1428" i="1" s="1"/>
  <c r="C1428" i="1"/>
  <c r="H1427" i="1"/>
  <c r="D1427" i="1"/>
  <c r="G1427" i="1" s="1"/>
  <c r="C1427" i="1"/>
  <c r="D1426" i="1"/>
  <c r="G1426" i="1" s="1"/>
  <c r="C1426" i="1"/>
  <c r="D1425" i="1"/>
  <c r="G1425" i="1" s="1"/>
  <c r="C1425" i="1"/>
  <c r="D1424" i="1"/>
  <c r="G1424" i="1" s="1"/>
  <c r="C1424" i="1"/>
  <c r="H1423" i="1"/>
  <c r="D1423" i="1"/>
  <c r="G1423" i="1" s="1"/>
  <c r="C1423" i="1"/>
  <c r="D1422" i="1"/>
  <c r="G1422" i="1" s="1"/>
  <c r="C1422" i="1"/>
  <c r="D1421" i="1"/>
  <c r="G1421" i="1" s="1"/>
  <c r="C1421" i="1"/>
  <c r="D1420" i="1"/>
  <c r="G1420" i="1" s="1"/>
  <c r="C1420" i="1"/>
  <c r="H1419" i="1"/>
  <c r="D1419" i="1"/>
  <c r="G1419" i="1" s="1"/>
  <c r="C1419" i="1"/>
  <c r="D1418" i="1"/>
  <c r="G1418" i="1" s="1"/>
  <c r="C1418" i="1"/>
  <c r="D1417" i="1"/>
  <c r="G1417" i="1" s="1"/>
  <c r="C1417" i="1"/>
  <c r="D1416" i="1"/>
  <c r="G1416" i="1" s="1"/>
  <c r="C1416" i="1"/>
  <c r="H1415" i="1"/>
  <c r="D1415" i="1"/>
  <c r="G1415" i="1" s="1"/>
  <c r="C1415" i="1"/>
  <c r="D1414" i="1"/>
  <c r="G1414" i="1" s="1"/>
  <c r="C1414" i="1"/>
  <c r="D1413" i="1"/>
  <c r="G1413" i="1" s="1"/>
  <c r="C1413" i="1"/>
  <c r="D1412" i="1"/>
  <c r="G1412" i="1" s="1"/>
  <c r="C1412" i="1"/>
  <c r="H1411" i="1"/>
  <c r="D1411" i="1"/>
  <c r="G1411" i="1" s="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D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D677" i="1"/>
  <c r="G677" i="1" s="1"/>
  <c r="C677" i="1"/>
  <c r="D676" i="1"/>
  <c r="H676" i="1" s="1"/>
  <c r="C676" i="1"/>
  <c r="G675" i="1"/>
  <c r="D675" i="1"/>
  <c r="H675" i="1" s="1"/>
  <c r="C675" i="1"/>
  <c r="H674" i="1"/>
  <c r="G674" i="1"/>
  <c r="D674" i="1"/>
  <c r="C674" i="1"/>
  <c r="H673" i="1"/>
  <c r="D673" i="1"/>
  <c r="G673" i="1" s="1"/>
  <c r="C673" i="1"/>
  <c r="H672" i="1"/>
  <c r="D672" i="1"/>
  <c r="G672" i="1" s="1"/>
  <c r="C672" i="1"/>
  <c r="H671" i="1"/>
  <c r="D671" i="1"/>
  <c r="G671" i="1" s="1"/>
  <c r="C671" i="1"/>
  <c r="H670" i="1"/>
  <c r="D670" i="1"/>
  <c r="G670" i="1" s="1"/>
  <c r="C670" i="1"/>
  <c r="H669" i="1"/>
  <c r="G669" i="1"/>
  <c r="D669" i="1"/>
  <c r="C669" i="1"/>
  <c r="H668" i="1"/>
  <c r="G668" i="1"/>
  <c r="D668" i="1"/>
  <c r="C668" i="1"/>
  <c r="H667" i="1"/>
  <c r="D667" i="1"/>
  <c r="G667" i="1" s="1"/>
  <c r="C667" i="1"/>
  <c r="H666" i="1"/>
  <c r="D666" i="1"/>
  <c r="G666" i="1" s="1"/>
  <c r="C666" i="1"/>
  <c r="H665" i="1"/>
  <c r="D665" i="1"/>
  <c r="G665" i="1" s="1"/>
  <c r="C665" i="1"/>
  <c r="H664" i="1"/>
  <c r="D664" i="1"/>
  <c r="G664" i="1" s="1"/>
  <c r="C664" i="1"/>
  <c r="H663" i="1"/>
  <c r="D663" i="1"/>
  <c r="G663" i="1" s="1"/>
  <c r="C663" i="1"/>
  <c r="H662" i="1"/>
  <c r="G662" i="1"/>
  <c r="D662" i="1"/>
  <c r="C662" i="1"/>
  <c r="H661" i="1"/>
  <c r="D661" i="1"/>
  <c r="G661" i="1" s="1"/>
  <c r="C661" i="1"/>
  <c r="H660" i="1"/>
  <c r="D660" i="1"/>
  <c r="G660" i="1" s="1"/>
  <c r="C660" i="1"/>
  <c r="H659" i="1"/>
  <c r="D659" i="1"/>
  <c r="G659" i="1" s="1"/>
  <c r="C659" i="1"/>
  <c r="H658" i="1"/>
  <c r="D658" i="1"/>
  <c r="G658" i="1" s="1"/>
  <c r="C658" i="1"/>
  <c r="H657" i="1"/>
  <c r="D657" i="1"/>
  <c r="G657" i="1" s="1"/>
  <c r="C657" i="1"/>
  <c r="H656" i="1"/>
  <c r="D656" i="1"/>
  <c r="G656" i="1" s="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H648" i="1"/>
  <c r="D648" i="1"/>
  <c r="G648" i="1" s="1"/>
  <c r="C648" i="1"/>
  <c r="D647" i="1"/>
  <c r="H647" i="1" s="1"/>
  <c r="C647" i="1"/>
  <c r="H646" i="1"/>
  <c r="D646" i="1"/>
  <c r="G646" i="1" s="1"/>
  <c r="C646" i="1"/>
  <c r="G645" i="1"/>
  <c r="D645" i="1"/>
  <c r="H645" i="1" s="1"/>
  <c r="C645" i="1"/>
  <c r="C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D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D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C422" i="1"/>
  <c r="C421" i="1"/>
  <c r="H416" i="1"/>
  <c r="D416" i="1"/>
  <c r="G416" i="1" s="1"/>
  <c r="C416" i="1"/>
  <c r="G415"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D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G378" i="1"/>
  <c r="D378" i="1"/>
  <c r="H378" i="1" s="1"/>
  <c r="C378" i="1"/>
  <c r="H377" i="1"/>
  <c r="G377" i="1"/>
  <c r="D377" i="1"/>
  <c r="C377" i="1"/>
  <c r="D376" i="1"/>
  <c r="H376" i="1" s="1"/>
  <c r="C376" i="1"/>
  <c r="G375"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D364" i="1"/>
  <c r="G364" i="1" s="1"/>
  <c r="C364" i="1"/>
  <c r="H363" i="1"/>
  <c r="G363" i="1"/>
  <c r="D363" i="1"/>
  <c r="C363" i="1"/>
  <c r="H362" i="1"/>
  <c r="G362" i="1"/>
  <c r="D362" i="1"/>
  <c r="C362" i="1"/>
  <c r="H361" i="1"/>
  <c r="D361" i="1"/>
  <c r="G361" i="1" s="1"/>
  <c r="C361" i="1"/>
  <c r="H360" i="1"/>
  <c r="G360" i="1"/>
  <c r="D360" i="1"/>
  <c r="C360" i="1"/>
  <c r="H359" i="1"/>
  <c r="G359" i="1"/>
  <c r="D359" i="1"/>
  <c r="C359" i="1"/>
  <c r="H358" i="1"/>
  <c r="G358" i="1"/>
  <c r="D358" i="1"/>
  <c r="C358" i="1"/>
  <c r="H357" i="1"/>
  <c r="G357" i="1"/>
  <c r="D357" i="1"/>
  <c r="C357" i="1"/>
  <c r="H356" i="1"/>
  <c r="D356" i="1"/>
  <c r="G356" i="1" s="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2" i="1"/>
  <c r="H302" i="1" s="1"/>
  <c r="C302" i="1"/>
  <c r="H301" i="1"/>
  <c r="G301" i="1"/>
  <c r="D301" i="1"/>
  <c r="C301" i="1"/>
  <c r="D300" i="1"/>
  <c r="H300" i="1" s="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D214" i="1"/>
  <c r="H214" i="1" s="1"/>
  <c r="C214" i="1"/>
  <c r="D213" i="1"/>
  <c r="H213" i="1" s="1"/>
  <c r="C213" i="1"/>
  <c r="C212" i="1"/>
  <c r="H211" i="1"/>
  <c r="G211" i="1"/>
  <c r="D211" i="1"/>
  <c r="C211" i="1"/>
  <c r="D210" i="1"/>
  <c r="H210" i="1" s="1"/>
  <c r="C210" i="1"/>
  <c r="D209" i="1"/>
  <c r="H209" i="1" s="1"/>
  <c r="C209" i="1"/>
  <c r="D208" i="1"/>
  <c r="H208" i="1" s="1"/>
  <c r="C208" i="1"/>
  <c r="D207" i="1"/>
  <c r="H207" i="1" s="1"/>
  <c r="C207" i="1"/>
  <c r="D206" i="1"/>
  <c r="H206" i="1" s="1"/>
  <c r="C206" i="1"/>
  <c r="D205" i="1"/>
  <c r="H205" i="1" s="1"/>
  <c r="C205" i="1"/>
  <c r="D204" i="1"/>
  <c r="H204" i="1" s="1"/>
  <c r="C204" i="1"/>
  <c r="G203" i="1"/>
  <c r="D203" i="1"/>
  <c r="H203" i="1" s="1"/>
  <c r="C203" i="1"/>
  <c r="G202" i="1"/>
  <c r="D202" i="1"/>
  <c r="H202" i="1" s="1"/>
  <c r="C202" i="1"/>
  <c r="G201" i="1"/>
  <c r="D201" i="1"/>
  <c r="H201" i="1" s="1"/>
  <c r="C201" i="1"/>
  <c r="H200" i="1"/>
  <c r="G200" i="1"/>
  <c r="D200" i="1"/>
  <c r="C200" i="1"/>
  <c r="D199" i="1"/>
  <c r="H199" i="1" s="1"/>
  <c r="C199" i="1"/>
  <c r="C198" i="1"/>
  <c r="G197" i="1"/>
  <c r="D197" i="1"/>
  <c r="H197" i="1" s="1"/>
  <c r="C197" i="1"/>
  <c r="G196" i="1"/>
  <c r="D196" i="1"/>
  <c r="H196" i="1" s="1"/>
  <c r="C196" i="1"/>
  <c r="H195" i="1"/>
  <c r="D195" i="1"/>
  <c r="G195" i="1" s="1"/>
  <c r="C195" i="1"/>
  <c r="H194" i="1"/>
  <c r="D194" i="1"/>
  <c r="G194" i="1" s="1"/>
  <c r="C194" i="1"/>
  <c r="H193" i="1"/>
  <c r="D193" i="1"/>
  <c r="G193" i="1" s="1"/>
  <c r="C193" i="1"/>
  <c r="D192" i="1"/>
  <c r="H192" i="1" s="1"/>
  <c r="C192" i="1"/>
  <c r="D191" i="1"/>
  <c r="H191" i="1" s="1"/>
  <c r="C191" i="1"/>
  <c r="C190" i="1"/>
  <c r="D189" i="1"/>
  <c r="H189" i="1" s="1"/>
  <c r="C189" i="1"/>
  <c r="D188" i="1"/>
  <c r="H188" i="1" s="1"/>
  <c r="C188" i="1"/>
  <c r="D187" i="1"/>
  <c r="H187" i="1" s="1"/>
  <c r="C187" i="1"/>
  <c r="D186" i="1"/>
  <c r="H186" i="1" s="1"/>
  <c r="C186" i="1"/>
  <c r="D185" i="1"/>
  <c r="H185" i="1" s="1"/>
  <c r="C185" i="1"/>
  <c r="D184" i="1"/>
  <c r="H184" i="1" s="1"/>
  <c r="C184" i="1"/>
  <c r="H183" i="1"/>
  <c r="G183" i="1"/>
  <c r="D183" i="1"/>
  <c r="C183" i="1"/>
  <c r="G182" i="1"/>
  <c r="D182" i="1"/>
  <c r="H182" i="1" s="1"/>
  <c r="C182" i="1"/>
  <c r="G181" i="1"/>
  <c r="D181" i="1"/>
  <c r="H181" i="1" s="1"/>
  <c r="C181" i="1"/>
  <c r="H180" i="1"/>
  <c r="D180" i="1"/>
  <c r="G180" i="1" s="1"/>
  <c r="C180" i="1"/>
  <c r="H179" i="1"/>
  <c r="G179" i="1"/>
  <c r="D179" i="1"/>
  <c r="C179" i="1"/>
  <c r="H178" i="1"/>
  <c r="D178" i="1"/>
  <c r="G178" i="1" s="1"/>
  <c r="C178" i="1"/>
  <c r="H177" i="1"/>
  <c r="G177" i="1"/>
  <c r="D177" i="1"/>
  <c r="C177" i="1"/>
  <c r="H176" i="1"/>
  <c r="D176" i="1"/>
  <c r="G176" i="1" s="1"/>
  <c r="C176" i="1"/>
  <c r="H175" i="1"/>
  <c r="D175" i="1"/>
  <c r="G175" i="1" s="1"/>
  <c r="C175" i="1"/>
  <c r="C174" i="1"/>
  <c r="D173" i="1"/>
  <c r="H173" i="1" s="1"/>
  <c r="C173" i="1"/>
  <c r="D172" i="1"/>
  <c r="H172" i="1" s="1"/>
  <c r="C172" i="1"/>
  <c r="H171" i="1"/>
  <c r="G171" i="1"/>
  <c r="D171" i="1"/>
  <c r="C171" i="1"/>
  <c r="H170" i="1"/>
  <c r="G170" i="1"/>
  <c r="D170" i="1"/>
  <c r="C170" i="1"/>
  <c r="H169" i="1"/>
  <c r="G169" i="1"/>
  <c r="D169" i="1"/>
  <c r="C169" i="1"/>
  <c r="G168" i="1"/>
  <c r="D168" i="1"/>
  <c r="H168" i="1" s="1"/>
  <c r="C168" i="1"/>
  <c r="D167" i="1"/>
  <c r="H167" i="1" s="1"/>
  <c r="C167" i="1"/>
  <c r="D166" i="1"/>
  <c r="H166" i="1" s="1"/>
  <c r="C166" i="1"/>
  <c r="D165" i="1"/>
  <c r="H165" i="1" s="1"/>
  <c r="C165" i="1"/>
  <c r="H164" i="1"/>
  <c r="G164" i="1"/>
  <c r="D164" i="1"/>
  <c r="C164" i="1"/>
  <c r="D163" i="1"/>
  <c r="H163" i="1" s="1"/>
  <c r="C163" i="1"/>
  <c r="D162" i="1"/>
  <c r="H162" i="1" s="1"/>
  <c r="C162" i="1"/>
  <c r="D161" i="1"/>
  <c r="H161" i="1" s="1"/>
  <c r="C161" i="1"/>
  <c r="G159" i="1"/>
  <c r="D159" i="1"/>
  <c r="H159" i="1" s="1"/>
  <c r="C159" i="1"/>
  <c r="H158" i="1"/>
  <c r="G158" i="1"/>
  <c r="D158" i="1"/>
  <c r="C158" i="1"/>
  <c r="G157" i="1"/>
  <c r="D157" i="1"/>
  <c r="H157" i="1" s="1"/>
  <c r="C157" i="1"/>
  <c r="D156" i="1"/>
  <c r="H156" i="1" s="1"/>
  <c r="C156" i="1"/>
  <c r="G155" i="1"/>
  <c r="D155" i="1"/>
  <c r="H155" i="1" s="1"/>
  <c r="C155" i="1"/>
  <c r="G154" i="1"/>
  <c r="D154" i="1"/>
  <c r="H154" i="1" s="1"/>
  <c r="C154" i="1"/>
  <c r="G153" i="1"/>
  <c r="D153" i="1"/>
  <c r="H153" i="1" s="1"/>
  <c r="C153" i="1"/>
  <c r="G152" i="1"/>
  <c r="D152" i="1"/>
  <c r="H152" i="1" s="1"/>
  <c r="C152" i="1"/>
  <c r="H151" i="1"/>
  <c r="G151" i="1"/>
  <c r="D151" i="1"/>
  <c r="C151" i="1"/>
  <c r="C150" i="1"/>
  <c r="H147" i="1"/>
  <c r="D147" i="1"/>
  <c r="G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G134" i="1"/>
  <c r="D134" i="1"/>
  <c r="H134" i="1" s="1"/>
  <c r="C134" i="1"/>
  <c r="H133" i="1"/>
  <c r="G133" i="1"/>
  <c r="D133" i="1"/>
  <c r="C133" i="1"/>
  <c r="D132" i="1"/>
  <c r="H132" i="1" s="1"/>
  <c r="C132" i="1"/>
  <c r="C131" i="1"/>
  <c r="C130"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G113" i="1" s="1"/>
  <c r="C113" i="1"/>
  <c r="H112" i="1"/>
  <c r="G112" i="1"/>
  <c r="D112" i="1"/>
  <c r="C112" i="1"/>
  <c r="H111" i="1"/>
  <c r="G111" i="1"/>
  <c r="D111" i="1"/>
  <c r="C111" i="1"/>
  <c r="H110" i="1"/>
  <c r="G110" i="1"/>
  <c r="D110" i="1"/>
  <c r="C110" i="1"/>
  <c r="H109" i="1"/>
  <c r="G109" i="1"/>
  <c r="D109" i="1"/>
  <c r="C109"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H65" i="1" s="1"/>
  <c r="C65" i="1"/>
  <c r="G64"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680" i="1" l="1"/>
  <c r="E328" i="9"/>
  <c r="B328" i="9" s="1"/>
  <c r="E310" i="9"/>
  <c r="B310" i="9" s="1"/>
  <c r="E326" i="9"/>
  <c r="B326" i="9" s="1"/>
  <c r="G1681" i="1"/>
  <c r="H1585" i="1"/>
  <c r="G1605" i="1"/>
  <c r="G1612" i="1"/>
  <c r="G1604" i="1"/>
  <c r="C1603" i="1"/>
  <c r="H1603" i="1" s="1"/>
  <c r="H1602" i="1"/>
  <c r="G1600" i="1"/>
  <c r="H1594" i="1"/>
  <c r="D6" i="8"/>
  <c r="C1582" i="1" s="1"/>
  <c r="G1582" i="1" s="1"/>
  <c r="G1592" i="1"/>
  <c r="C1584" i="1"/>
  <c r="H1584" i="1" s="1"/>
  <c r="G1586" i="1"/>
  <c r="H1582" i="1"/>
  <c r="G414" i="1"/>
  <c r="D422" i="1"/>
  <c r="H422" i="1" s="1"/>
  <c r="E647" i="4"/>
  <c r="D641" i="1" s="1"/>
  <c r="G641" i="1" s="1"/>
  <c r="G302" i="1"/>
  <c r="G300" i="1"/>
  <c r="G423" i="1"/>
  <c r="F241" i="9"/>
  <c r="B241" i="9" s="1"/>
  <c r="G731" i="1"/>
  <c r="G717" i="1"/>
  <c r="E46" i="9"/>
  <c r="B46" i="9" s="1"/>
  <c r="E27" i="9"/>
  <c r="B27" i="9" s="1"/>
  <c r="F229" i="9"/>
  <c r="B229" i="9" s="1"/>
  <c r="G676" i="1"/>
  <c r="E34" i="9"/>
  <c r="B34" i="9" s="1"/>
  <c r="E307" i="9"/>
  <c r="B307" i="9" s="1"/>
  <c r="E323" i="9"/>
  <c r="B323" i="9" s="1"/>
  <c r="E37" i="9"/>
  <c r="B37" i="9" s="1"/>
  <c r="E319" i="9"/>
  <c r="B319" i="9" s="1"/>
  <c r="G647" i="1"/>
  <c r="H649" i="1"/>
  <c r="G649" i="1"/>
  <c r="F656" i="4"/>
  <c r="G376" i="1"/>
  <c r="G374" i="1"/>
  <c r="E373" i="4"/>
  <c r="D368" i="1" s="1"/>
  <c r="D421" i="1"/>
  <c r="G298" i="1"/>
  <c r="E294" i="9"/>
  <c r="B294" i="9" s="1"/>
  <c r="G213" i="1"/>
  <c r="E67" i="9"/>
  <c r="B67" i="9" s="1"/>
  <c r="B246" i="9"/>
  <c r="G215" i="1"/>
  <c r="G214" i="1"/>
  <c r="H212" i="1"/>
  <c r="G212" i="1"/>
  <c r="F216" i="4"/>
  <c r="G210" i="1"/>
  <c r="F245" i="9"/>
  <c r="B245" i="9" s="1"/>
  <c r="G209" i="1"/>
  <c r="G208" i="1"/>
  <c r="G207" i="1"/>
  <c r="G206" i="1"/>
  <c r="E63" i="9"/>
  <c r="B63" i="9" s="1"/>
  <c r="E202" i="4"/>
  <c r="D198" i="1" s="1"/>
  <c r="H198" i="1" s="1"/>
  <c r="G204" i="1"/>
  <c r="G205" i="1"/>
  <c r="E62" i="9"/>
  <c r="B62" i="9" s="1"/>
  <c r="G199" i="1"/>
  <c r="E59" i="9"/>
  <c r="B59" i="9" s="1"/>
  <c r="D190" i="1"/>
  <c r="H190" i="1" s="1"/>
  <c r="B243" i="9"/>
  <c r="G192" i="1"/>
  <c r="B242" i="9"/>
  <c r="E55" i="9"/>
  <c r="B55" i="9" s="1"/>
  <c r="G191" i="1"/>
  <c r="G189" i="1"/>
  <c r="G188" i="1"/>
  <c r="G187" i="1"/>
  <c r="G185" i="1"/>
  <c r="G186" i="1"/>
  <c r="F189" i="4"/>
  <c r="G184" i="1"/>
  <c r="E52" i="9"/>
  <c r="B52" i="9" s="1"/>
  <c r="E51" i="9"/>
  <c r="B51" i="9" s="1"/>
  <c r="B238" i="9"/>
  <c r="D174" i="1"/>
  <c r="G173" i="1"/>
  <c r="G172" i="1"/>
  <c r="G166" i="1"/>
  <c r="G167" i="1"/>
  <c r="F170" i="4"/>
  <c r="G165" i="1"/>
  <c r="G163" i="1"/>
  <c r="G161" i="1"/>
  <c r="G162" i="1"/>
  <c r="E164" i="4"/>
  <c r="D160" i="1" s="1"/>
  <c r="G156" i="1"/>
  <c r="F160" i="4"/>
  <c r="E48" i="9"/>
  <c r="F237" i="9"/>
  <c r="B237" i="9" s="1"/>
  <c r="D150" i="1"/>
  <c r="H130" i="1"/>
  <c r="G130" i="1"/>
  <c r="D131" i="1"/>
  <c r="G132" i="1"/>
  <c r="F135" i="4"/>
  <c r="G124" i="1"/>
  <c r="D122" i="1"/>
  <c r="H113" i="1"/>
  <c r="D108" i="1"/>
  <c r="F112" i="4"/>
  <c r="G79" i="1"/>
  <c r="G81" i="1"/>
  <c r="E31" i="9"/>
  <c r="B31" i="9" s="1"/>
  <c r="E325" i="9"/>
  <c r="B325" i="9" s="1"/>
  <c r="E321" i="9"/>
  <c r="B321" i="9" s="1"/>
  <c r="G405" i="1"/>
  <c r="H405" i="1"/>
  <c r="G1152" i="1"/>
  <c r="H1152" i="1"/>
  <c r="H551" i="1"/>
  <c r="G551" i="1"/>
  <c r="G578" i="1"/>
  <c r="H578" i="1"/>
  <c r="H1258" i="1"/>
  <c r="G1258" i="1"/>
  <c r="H1510" i="1"/>
  <c r="G1510" i="1"/>
  <c r="H1516" i="1"/>
  <c r="G1516" i="1"/>
  <c r="H1520" i="1"/>
  <c r="G1520" i="1"/>
  <c r="H1527" i="1"/>
  <c r="G1527" i="1"/>
  <c r="H1533" i="1"/>
  <c r="G1533" i="1"/>
  <c r="H1543" i="1"/>
  <c r="G1543" i="1"/>
  <c r="I1543" i="1" s="1"/>
  <c r="J1543" i="1"/>
  <c r="H1583" i="1"/>
  <c r="G1583" i="1"/>
  <c r="H1676" i="1"/>
  <c r="G1676" i="1"/>
  <c r="I35" i="3"/>
  <c r="D1570" i="1"/>
  <c r="G1570" i="1" s="1"/>
  <c r="H1437" i="1"/>
  <c r="H1449" i="1"/>
  <c r="H1456" i="1"/>
  <c r="G1456" i="1"/>
  <c r="H1462" i="1"/>
  <c r="G1462" i="1"/>
  <c r="H1470" i="1"/>
  <c r="G1470" i="1"/>
  <c r="H1476" i="1"/>
  <c r="G1476" i="1"/>
  <c r="H1482" i="1"/>
  <c r="G1482" i="1"/>
  <c r="H1486" i="1"/>
  <c r="G1486" i="1"/>
  <c r="H1492" i="1"/>
  <c r="G1492" i="1"/>
  <c r="H1496" i="1"/>
  <c r="G1496" i="1"/>
  <c r="H1498" i="1"/>
  <c r="G1498" i="1"/>
  <c r="H1500" i="1"/>
  <c r="G1500" i="1"/>
  <c r="H1504" i="1"/>
  <c r="G1504" i="1"/>
  <c r="H1508" i="1"/>
  <c r="G1508" i="1"/>
  <c r="G1552" i="1"/>
  <c r="I1552" i="1" s="1"/>
  <c r="J1552" i="1"/>
  <c r="H1552" i="1"/>
  <c r="J1572" i="1"/>
  <c r="G1572" i="1"/>
  <c r="H1631" i="1"/>
  <c r="G1631" i="1"/>
  <c r="F393" i="4"/>
  <c r="D373" i="4"/>
  <c r="H1512" i="1"/>
  <c r="G1512" i="1"/>
  <c r="H1518" i="1"/>
  <c r="G1518" i="1"/>
  <c r="H1529" i="1"/>
  <c r="G1529" i="1"/>
  <c r="H1535" i="1"/>
  <c r="G1535" i="1"/>
  <c r="G1550" i="1"/>
  <c r="J1550" i="1"/>
  <c r="H1550" i="1"/>
  <c r="H1418" i="1"/>
  <c r="H1426" i="1"/>
  <c r="H1433" i="1"/>
  <c r="H1453" i="1"/>
  <c r="H1460" i="1"/>
  <c r="G1460" i="1"/>
  <c r="H1466" i="1"/>
  <c r="G1466" i="1"/>
  <c r="H1472" i="1"/>
  <c r="G1472" i="1"/>
  <c r="H1478" i="1"/>
  <c r="G1478" i="1"/>
  <c r="H1484" i="1"/>
  <c r="G1484" i="1"/>
  <c r="H1490" i="1"/>
  <c r="G1490" i="1"/>
  <c r="H1494" i="1"/>
  <c r="G1494" i="1"/>
  <c r="H1506" i="1"/>
  <c r="G1506" i="1"/>
  <c r="H1601" i="1"/>
  <c r="F126" i="4"/>
  <c r="D125" i="4"/>
  <c r="F536" i="4"/>
  <c r="F572" i="4"/>
  <c r="D571" i="4"/>
  <c r="D535" i="4" s="1"/>
  <c r="C78" i="1"/>
  <c r="C108" i="1"/>
  <c r="C122" i="1"/>
  <c r="C136" i="1"/>
  <c r="C388" i="1"/>
  <c r="C516" i="1"/>
  <c r="C526" i="1"/>
  <c r="C530" i="1"/>
  <c r="C566" i="1"/>
  <c r="C1294" i="1"/>
  <c r="H1413" i="1"/>
  <c r="H1417" i="1"/>
  <c r="H1421" i="1"/>
  <c r="H1425" i="1"/>
  <c r="H1429" i="1"/>
  <c r="H1432" i="1"/>
  <c r="H1436" i="1"/>
  <c r="H1440" i="1"/>
  <c r="H1444" i="1"/>
  <c r="H1448" i="1"/>
  <c r="H1452" i="1"/>
  <c r="H1511" i="1"/>
  <c r="G1511" i="1"/>
  <c r="H1513" i="1"/>
  <c r="G1513" i="1"/>
  <c r="H1515" i="1"/>
  <c r="G1515" i="1"/>
  <c r="H1517" i="1"/>
  <c r="G1517" i="1"/>
  <c r="H1519" i="1"/>
  <c r="G1519" i="1"/>
  <c r="H1521" i="1"/>
  <c r="G1521" i="1"/>
  <c r="H1523" i="1"/>
  <c r="G1523" i="1"/>
  <c r="H1526" i="1"/>
  <c r="G1526" i="1"/>
  <c r="H1528" i="1"/>
  <c r="G1528" i="1"/>
  <c r="H1530" i="1"/>
  <c r="G1530" i="1"/>
  <c r="H1532" i="1"/>
  <c r="G1532" i="1"/>
  <c r="H1534" i="1"/>
  <c r="G1534" i="1"/>
  <c r="H1545" i="1"/>
  <c r="G1545" i="1"/>
  <c r="I1545" i="1" s="1"/>
  <c r="J1545" i="1"/>
  <c r="G1554" i="1"/>
  <c r="H1554" i="1"/>
  <c r="J1574" i="1"/>
  <c r="G1574" i="1"/>
  <c r="H1599" i="1"/>
  <c r="G1599" i="1"/>
  <c r="H1628" i="1"/>
  <c r="G1628" i="1"/>
  <c r="H1660" i="1"/>
  <c r="G1660" i="1"/>
  <c r="F466" i="4"/>
  <c r="H1514" i="1"/>
  <c r="G1514" i="1"/>
  <c r="H1522" i="1"/>
  <c r="G1522" i="1"/>
  <c r="H1531" i="1"/>
  <c r="G1531" i="1"/>
  <c r="H1616" i="1"/>
  <c r="G1616" i="1"/>
  <c r="H1644" i="1"/>
  <c r="G1644" i="1"/>
  <c r="E141" i="6"/>
  <c r="I27" i="3"/>
  <c r="F130" i="6"/>
  <c r="D129" i="6"/>
  <c r="C1525" i="1"/>
  <c r="H1414" i="1"/>
  <c r="H1422" i="1"/>
  <c r="H1441" i="1"/>
  <c r="H1445" i="1"/>
  <c r="H1458" i="1"/>
  <c r="G1458" i="1"/>
  <c r="H1464" i="1"/>
  <c r="G1464" i="1"/>
  <c r="H1468" i="1"/>
  <c r="G1468" i="1"/>
  <c r="H1474" i="1"/>
  <c r="G1474" i="1"/>
  <c r="H1480" i="1"/>
  <c r="G1480" i="1"/>
  <c r="H1488" i="1"/>
  <c r="G1488" i="1"/>
  <c r="H1502" i="1"/>
  <c r="G1502" i="1"/>
  <c r="H1663" i="1"/>
  <c r="G1663" i="1"/>
  <c r="D579" i="1"/>
  <c r="D1013" i="1"/>
  <c r="D1400" i="1"/>
  <c r="H1412" i="1"/>
  <c r="H1416" i="1"/>
  <c r="H1420" i="1"/>
  <c r="H1424" i="1"/>
  <c r="H1428" i="1"/>
  <c r="H1431" i="1"/>
  <c r="H1435" i="1"/>
  <c r="H1439" i="1"/>
  <c r="H1443" i="1"/>
  <c r="H1447" i="1"/>
  <c r="H1451" i="1"/>
  <c r="H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G1548" i="1"/>
  <c r="J1548" i="1"/>
  <c r="H1548" i="1"/>
  <c r="D1576" i="1"/>
  <c r="G1576" i="1" s="1"/>
  <c r="H1596" i="1"/>
  <c r="G1596" i="1"/>
  <c r="H1619" i="1"/>
  <c r="G1619" i="1"/>
  <c r="H1647" i="1"/>
  <c r="G1647" i="1"/>
  <c r="H1679" i="1"/>
  <c r="G1679" i="1"/>
  <c r="D308" i="4"/>
  <c r="F309" i="4"/>
  <c r="G1563" i="1"/>
  <c r="J1563" i="1"/>
  <c r="H1564" i="1"/>
  <c r="I1564" i="1" s="1"/>
  <c r="G1565" i="1"/>
  <c r="J1565" i="1"/>
  <c r="H1566" i="1"/>
  <c r="I1566" i="1" s="1"/>
  <c r="G1567" i="1"/>
  <c r="J1567" i="1"/>
  <c r="H1568" i="1"/>
  <c r="I1568" i="1" s="1"/>
  <c r="G1569" i="1"/>
  <c r="J1569" i="1"/>
  <c r="H1570" i="1"/>
  <c r="H1587" i="1"/>
  <c r="G1587" i="1"/>
  <c r="H1607" i="1"/>
  <c r="G1607" i="1"/>
  <c r="H1635" i="1"/>
  <c r="G1635" i="1"/>
  <c r="H1651" i="1"/>
  <c r="G1651" i="1"/>
  <c r="H1667" i="1"/>
  <c r="G1667" i="1"/>
  <c r="H1683" i="1"/>
  <c r="G1683" i="1"/>
  <c r="F50" i="4"/>
  <c r="D49" i="4"/>
  <c r="D106" i="4"/>
  <c r="D230" i="4"/>
  <c r="E430" i="4"/>
  <c r="D491" i="4"/>
  <c r="D430" i="4" s="1"/>
  <c r="F502" i="4"/>
  <c r="E571" i="4"/>
  <c r="D565" i="1" s="1"/>
  <c r="F71" i="5"/>
  <c r="D70" i="5"/>
  <c r="F203" i="5"/>
  <c r="D202" i="5"/>
  <c r="J1541" i="1"/>
  <c r="G1556" i="1"/>
  <c r="I1556" i="1" s="1"/>
  <c r="J1556" i="1"/>
  <c r="G1558" i="1"/>
  <c r="I1558" i="1" s="1"/>
  <c r="J1558" i="1"/>
  <c r="G1560" i="1"/>
  <c r="I1560" i="1" s="1"/>
  <c r="J1560" i="1"/>
  <c r="G1578" i="1"/>
  <c r="I1578" i="1" s="1"/>
  <c r="J1578" i="1"/>
  <c r="G1580" i="1"/>
  <c r="I1580" i="1" s="1"/>
  <c r="J1580" i="1"/>
  <c r="H1591" i="1"/>
  <c r="G1591" i="1"/>
  <c r="H1611" i="1"/>
  <c r="G1611" i="1"/>
  <c r="H1623" i="1"/>
  <c r="G1623" i="1"/>
  <c r="H1639" i="1"/>
  <c r="G1639" i="1"/>
  <c r="H1655" i="1"/>
  <c r="G1655" i="1"/>
  <c r="H1671" i="1"/>
  <c r="G1671" i="1"/>
  <c r="G174" i="9"/>
  <c r="E174" i="9" s="1"/>
  <c r="B174" i="9" s="1"/>
  <c r="F8" i="4"/>
  <c r="D7" i="4"/>
  <c r="F154" i="4"/>
  <c r="D153" i="4"/>
  <c r="F274" i="4"/>
  <c r="D273" i="4"/>
  <c r="E321" i="4"/>
  <c r="E648" i="4"/>
  <c r="D642" i="1" s="1"/>
  <c r="E536" i="4"/>
  <c r="E250" i="5"/>
  <c r="F254" i="5"/>
  <c r="G1540" i="1"/>
  <c r="I1540" i="1" s="1"/>
  <c r="J1547" i="1"/>
  <c r="J1549" i="1"/>
  <c r="J1551" i="1"/>
  <c r="J1553" i="1"/>
  <c r="H1563" i="1"/>
  <c r="H1565" i="1"/>
  <c r="H1567" i="1"/>
  <c r="H1569" i="1"/>
  <c r="H1572" i="1"/>
  <c r="G1573" i="1"/>
  <c r="I1573" i="1" s="1"/>
  <c r="J1573" i="1"/>
  <c r="H1574" i="1"/>
  <c r="G1575" i="1"/>
  <c r="I1575" i="1" s="1"/>
  <c r="J1575" i="1"/>
  <c r="H1576" i="1"/>
  <c r="G1588" i="1"/>
  <c r="H1595" i="1"/>
  <c r="G1595" i="1"/>
  <c r="G1608" i="1"/>
  <c r="H1615" i="1"/>
  <c r="G1615" i="1"/>
  <c r="G1636" i="1"/>
  <c r="H1643" i="1"/>
  <c r="G1643" i="1"/>
  <c r="G1652" i="1"/>
  <c r="H1659" i="1"/>
  <c r="G1659" i="1"/>
  <c r="G1668" i="1"/>
  <c r="H1675" i="1"/>
  <c r="G1675" i="1"/>
  <c r="G1684" i="1"/>
  <c r="E7" i="4"/>
  <c r="F134" i="4"/>
  <c r="D164" i="4"/>
  <c r="E262" i="4"/>
  <c r="D258" i="1" s="1"/>
  <c r="D360" i="4"/>
  <c r="E597" i="4"/>
  <c r="D591" i="1" s="1"/>
  <c r="F29" i="5"/>
  <c r="D12" i="5"/>
  <c r="C1622" i="1"/>
  <c r="F314" i="4"/>
  <c r="F366" i="4"/>
  <c r="F529" i="4"/>
  <c r="F607" i="4"/>
  <c r="D629" i="4"/>
  <c r="E70" i="5"/>
  <c r="F136" i="5"/>
  <c r="D135" i="5"/>
  <c r="D273" i="5"/>
  <c r="D250" i="5" s="1"/>
  <c r="F276" i="5"/>
  <c r="G338" i="9"/>
  <c r="E338" i="9" s="1"/>
  <c r="B338" i="9" s="1"/>
  <c r="F218" i="5"/>
  <c r="F36" i="6"/>
  <c r="D35" i="6"/>
  <c r="F122" i="6"/>
  <c r="D114" i="6"/>
  <c r="E5" i="7"/>
  <c r="D51" i="8"/>
  <c r="C1627" i="1" s="1"/>
  <c r="E156" i="9"/>
  <c r="B156" i="9" s="1"/>
  <c r="E12" i="5"/>
  <c r="D1017" i="1" s="1"/>
  <c r="D119" i="5"/>
  <c r="G314" i="9"/>
  <c r="G315" i="9"/>
  <c r="F150" i="5"/>
  <c r="G335" i="9"/>
  <c r="E335" i="9" s="1"/>
  <c r="B335" i="9" s="1"/>
  <c r="F177" i="5"/>
  <c r="D176" i="5"/>
  <c r="D141" i="6"/>
  <c r="F5" i="6"/>
  <c r="H315" i="9"/>
  <c r="H314" i="9"/>
  <c r="E336" i="9"/>
  <c r="B336" i="9" s="1"/>
  <c r="H309" i="9"/>
  <c r="G309" i="9"/>
  <c r="E309" i="9" s="1"/>
  <c r="B309" i="9" s="1"/>
  <c r="H308" i="9"/>
  <c r="G308" i="9"/>
  <c r="E308" i="9" s="1"/>
  <c r="B308" i="9" s="1"/>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M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L228" i="9"/>
  <c r="F228" i="9" s="1"/>
  <c r="B228" i="9" s="1"/>
  <c r="G180" i="9"/>
  <c r="E180" i="9" s="1"/>
  <c r="B180" i="9" s="1"/>
  <c r="H179" i="9"/>
  <c r="G179" i="9"/>
  <c r="E179" i="9" s="1"/>
  <c r="B179" i="9" s="1"/>
  <c r="G177" i="9"/>
  <c r="E177" i="9" s="1"/>
  <c r="B177" i="9" s="1"/>
  <c r="G175" i="9"/>
  <c r="E175" i="9" s="1"/>
  <c r="B175" i="9" s="1"/>
  <c r="I10" i="9"/>
  <c r="E30" i="9"/>
  <c r="B30" i="9" s="1"/>
  <c r="B36" i="9"/>
  <c r="B40" i="9"/>
  <c r="B60" i="9"/>
  <c r="B68" i="9"/>
  <c r="B76" i="9"/>
  <c r="B84" i="9"/>
  <c r="B92" i="9"/>
  <c r="B100" i="9"/>
  <c r="E176" i="5"/>
  <c r="E26" i="9"/>
  <c r="B26" i="9" s="1"/>
  <c r="B32" i="9"/>
  <c r="B44" i="9"/>
  <c r="B48" i="9"/>
  <c r="E58" i="9"/>
  <c r="B58" i="9" s="1"/>
  <c r="E66" i="9"/>
  <c r="B66" i="9" s="1"/>
  <c r="G178" i="9"/>
  <c r="E178" i="9" s="1"/>
  <c r="B178" i="9" s="1"/>
  <c r="B296" i="9"/>
  <c r="B28" i="9"/>
  <c r="G176" i="9"/>
  <c r="E176" i="9" s="1"/>
  <c r="B176" i="9" s="1"/>
  <c r="B127" i="9"/>
  <c r="B135" i="9"/>
  <c r="B143" i="9"/>
  <c r="E145" i="9"/>
  <c r="B145" i="9" s="1"/>
  <c r="E153" i="9"/>
  <c r="B153" i="9" s="1"/>
  <c r="E157" i="9"/>
  <c r="B157" i="9" s="1"/>
  <c r="E165" i="9"/>
  <c r="B165" i="9" s="1"/>
  <c r="E173" i="9"/>
  <c r="B173" i="9" s="1"/>
  <c r="B230" i="9"/>
  <c r="B151" i="9"/>
  <c r="B163" i="9"/>
  <c r="B171" i="9"/>
  <c r="E107" i="9"/>
  <c r="B107" i="9" s="1"/>
  <c r="E111" i="9"/>
  <c r="B111" i="9" s="1"/>
  <c r="E115" i="9"/>
  <c r="B115" i="9" s="1"/>
  <c r="E119" i="9"/>
  <c r="B119" i="9" s="1"/>
  <c r="E123" i="9"/>
  <c r="B123" i="9" s="1"/>
  <c r="B131" i="9"/>
  <c r="E149" i="9"/>
  <c r="B149" i="9" s="1"/>
  <c r="E161" i="9"/>
  <c r="B161" i="9" s="1"/>
  <c r="E169" i="9"/>
  <c r="B169" i="9" s="1"/>
  <c r="F236" i="9"/>
  <c r="B236" i="9" s="1"/>
  <c r="F244" i="9"/>
  <c r="B244" i="9" s="1"/>
  <c r="F252" i="9"/>
  <c r="B252" i="9" s="1"/>
  <c r="B263" i="9"/>
  <c r="B279" i="9"/>
  <c r="B239" i="9"/>
  <c r="B247" i="9"/>
  <c r="B255" i="9"/>
  <c r="B267" i="9"/>
  <c r="B283" i="9"/>
  <c r="F232" i="9"/>
  <c r="B232" i="9" s="1"/>
  <c r="F240" i="9"/>
  <c r="B240" i="9" s="1"/>
  <c r="F248" i="9"/>
  <c r="B248" i="9" s="1"/>
  <c r="F256" i="9"/>
  <c r="B256" i="9" s="1"/>
  <c r="B271" i="9"/>
  <c r="G1584" i="1" l="1"/>
  <c r="G1603" i="1"/>
  <c r="D44" i="8"/>
  <c r="G343" i="9" s="1"/>
  <c r="E343" i="9" s="1"/>
  <c r="B343" i="9" s="1"/>
  <c r="G422" i="1"/>
  <c r="H641" i="1"/>
  <c r="E360" i="4"/>
  <c r="H421" i="1"/>
  <c r="G421" i="1"/>
  <c r="F202" i="4"/>
  <c r="G198" i="1"/>
  <c r="G190" i="1"/>
  <c r="G174" i="1"/>
  <c r="H174" i="1"/>
  <c r="E152" i="4"/>
  <c r="E299" i="4" s="1"/>
  <c r="G150" i="1"/>
  <c r="H150" i="1"/>
  <c r="H131" i="1"/>
  <c r="G131" i="1"/>
  <c r="F250" i="5"/>
  <c r="H25" i="3"/>
  <c r="C1254" i="1"/>
  <c r="F430" i="4"/>
  <c r="D639" i="4"/>
  <c r="C424" i="1"/>
  <c r="F535" i="4"/>
  <c r="D640" i="4"/>
  <c r="C529" i="1"/>
  <c r="C1536" i="1"/>
  <c r="H31" i="3"/>
  <c r="F141" i="6"/>
  <c r="F119" i="5"/>
  <c r="C1124" i="1"/>
  <c r="H1627" i="1"/>
  <c r="G1627" i="1"/>
  <c r="F35" i="6"/>
  <c r="C1430" i="1"/>
  <c r="H28" i="3"/>
  <c r="C1140" i="1"/>
  <c r="F135" i="5"/>
  <c r="G1622" i="1"/>
  <c r="H1622" i="1"/>
  <c r="G591" i="1"/>
  <c r="H591" i="1"/>
  <c r="H642" i="1"/>
  <c r="G642" i="1"/>
  <c r="H24" i="9"/>
  <c r="G24" i="9"/>
  <c r="F153" i="4"/>
  <c r="D152" i="4"/>
  <c r="C149" i="1"/>
  <c r="E639" i="4"/>
  <c r="D633" i="1" s="1"/>
  <c r="D424" i="1"/>
  <c r="I1563" i="1"/>
  <c r="I1548" i="1"/>
  <c r="H526" i="1"/>
  <c r="G526" i="1"/>
  <c r="H122" i="1"/>
  <c r="G122" i="1"/>
  <c r="F648" i="4"/>
  <c r="G347" i="9"/>
  <c r="E347" i="9" s="1"/>
  <c r="D1537" i="1"/>
  <c r="I33" i="3"/>
  <c r="G345" i="9"/>
  <c r="E345" i="9" s="1"/>
  <c r="D45" i="8"/>
  <c r="D418" i="4"/>
  <c r="F360" i="4"/>
  <c r="C355" i="1"/>
  <c r="D316" i="1"/>
  <c r="E308" i="4"/>
  <c r="G337" i="9"/>
  <c r="E337" i="9" s="1"/>
  <c r="B337" i="9" s="1"/>
  <c r="F202" i="5"/>
  <c r="C1206" i="1"/>
  <c r="F230" i="4"/>
  <c r="C226" i="1"/>
  <c r="I1565" i="1"/>
  <c r="H1400" i="1"/>
  <c r="G1400" i="1"/>
  <c r="H1294" i="1"/>
  <c r="G1294" i="1"/>
  <c r="G516" i="1"/>
  <c r="H516" i="1"/>
  <c r="H108" i="1"/>
  <c r="G108" i="1"/>
  <c r="I1550" i="1"/>
  <c r="I24" i="3"/>
  <c r="D1180" i="1"/>
  <c r="E175" i="5"/>
  <c r="D1179" i="1" s="1"/>
  <c r="B207" i="9"/>
  <c r="D175" i="5"/>
  <c r="F176" i="5"/>
  <c r="H24" i="3"/>
  <c r="C1180" i="1"/>
  <c r="E315" i="9"/>
  <c r="B315" i="9" s="1"/>
  <c r="F114" i="6"/>
  <c r="C1509" i="1"/>
  <c r="H30" i="3"/>
  <c r="E69" i="5"/>
  <c r="D1075" i="1"/>
  <c r="F12" i="5"/>
  <c r="D7" i="5"/>
  <c r="C1017" i="1"/>
  <c r="G258" i="1"/>
  <c r="H258" i="1"/>
  <c r="E6" i="4"/>
  <c r="D3" i="1"/>
  <c r="I25" i="3"/>
  <c r="D1254" i="1"/>
  <c r="F273" i="4"/>
  <c r="C269" i="1"/>
  <c r="F7" i="4"/>
  <c r="D6" i="4"/>
  <c r="C3" i="1"/>
  <c r="C102" i="1"/>
  <c r="F106" i="4"/>
  <c r="I1567" i="1"/>
  <c r="D417" i="4"/>
  <c r="F308" i="4"/>
  <c r="C303" i="1"/>
  <c r="H1013" i="1"/>
  <c r="G1013" i="1"/>
  <c r="H1525" i="1"/>
  <c r="G1525" i="1"/>
  <c r="D1536" i="1"/>
  <c r="I31" i="3"/>
  <c r="I1574" i="1"/>
  <c r="H566" i="1"/>
  <c r="G566" i="1"/>
  <c r="H388" i="1"/>
  <c r="G388" i="1"/>
  <c r="H78" i="1"/>
  <c r="G78" i="1"/>
  <c r="F373" i="4"/>
  <c r="C368" i="1"/>
  <c r="I1572" i="1"/>
  <c r="E314" i="9"/>
  <c r="B314" i="9" s="1"/>
  <c r="F273" i="5"/>
  <c r="C1277" i="1"/>
  <c r="F629" i="4"/>
  <c r="C623" i="1"/>
  <c r="F164" i="4"/>
  <c r="C160" i="1"/>
  <c r="E535" i="4"/>
  <c r="D530" i="1"/>
  <c r="F70" i="5"/>
  <c r="D69" i="5"/>
  <c r="C1075" i="1"/>
  <c r="F491" i="4"/>
  <c r="C485" i="1"/>
  <c r="F49" i="4"/>
  <c r="C45" i="1"/>
  <c r="I1569" i="1"/>
  <c r="H579" i="1"/>
  <c r="G579" i="1"/>
  <c r="F129" i="6"/>
  <c r="C1524" i="1"/>
  <c r="E418" i="4"/>
  <c r="D413" i="1" s="1"/>
  <c r="D355" i="1"/>
  <c r="H530" i="1"/>
  <c r="G530" i="1"/>
  <c r="G136" i="1"/>
  <c r="H136" i="1"/>
  <c r="F571" i="4"/>
  <c r="C565" i="1"/>
  <c r="F125" i="4"/>
  <c r="C121" i="1"/>
  <c r="E7" i="5"/>
  <c r="C1620" i="1" l="1"/>
  <c r="H1620" i="1" s="1"/>
  <c r="K1480" i="9"/>
  <c r="H19" i="9"/>
  <c r="E19" i="9" s="1"/>
  <c r="B19" i="9" s="1"/>
  <c r="I39" i="3"/>
  <c r="D148" i="1"/>
  <c r="I18" i="3"/>
  <c r="E24" i="9"/>
  <c r="B24" i="9" s="1"/>
  <c r="F69" i="5"/>
  <c r="H23" i="3"/>
  <c r="C1074" i="1"/>
  <c r="H1277" i="1"/>
  <c r="G1277" i="1"/>
  <c r="H355" i="1"/>
  <c r="G355" i="1"/>
  <c r="H485" i="1"/>
  <c r="G485" i="1"/>
  <c r="H368" i="1"/>
  <c r="G368" i="1"/>
  <c r="G102" i="1"/>
  <c r="H102" i="1"/>
  <c r="H269" i="1"/>
  <c r="G269" i="1"/>
  <c r="H1017" i="1"/>
  <c r="G1017" i="1"/>
  <c r="I23" i="3"/>
  <c r="D1074" i="1"/>
  <c r="F175" i="5"/>
  <c r="C1179" i="1"/>
  <c r="H226" i="1"/>
  <c r="G226" i="1"/>
  <c r="H149" i="1"/>
  <c r="G149" i="1"/>
  <c r="G1254" i="1"/>
  <c r="H1254" i="1"/>
  <c r="H121" i="1"/>
  <c r="G121" i="1"/>
  <c r="H160" i="1"/>
  <c r="G160" i="1"/>
  <c r="B345" i="9"/>
  <c r="E344" i="9"/>
  <c r="I10" i="3" s="1"/>
  <c r="G1140" i="1"/>
  <c r="H1140" i="1"/>
  <c r="F640" i="4"/>
  <c r="C634" i="1"/>
  <c r="G565" i="1"/>
  <c r="H565" i="1"/>
  <c r="H1524" i="1"/>
  <c r="G1524" i="1"/>
  <c r="G623" i="1"/>
  <c r="H623" i="1"/>
  <c r="C412" i="1"/>
  <c r="F417" i="4"/>
  <c r="H3" i="1"/>
  <c r="G3" i="1"/>
  <c r="E300" i="4"/>
  <c r="D296" i="1" s="1"/>
  <c r="I17" i="3"/>
  <c r="D2" i="1"/>
  <c r="E422" i="4"/>
  <c r="F7" i="5"/>
  <c r="D6" i="5"/>
  <c r="H22" i="3"/>
  <c r="C1012" i="1"/>
  <c r="H1180" i="1"/>
  <c r="G1180" i="1"/>
  <c r="E417" i="4"/>
  <c r="D412" i="1" s="1"/>
  <c r="D303" i="1"/>
  <c r="F418" i="4"/>
  <c r="C413" i="1"/>
  <c r="H1537" i="1"/>
  <c r="G1537" i="1"/>
  <c r="D299" i="4"/>
  <c r="F152" i="4"/>
  <c r="H18" i="3"/>
  <c r="C148" i="1"/>
  <c r="E423" i="4"/>
  <c r="E301" i="4"/>
  <c r="D297" i="1" s="1"/>
  <c r="D295" i="1"/>
  <c r="G1430" i="1"/>
  <c r="H1430" i="1"/>
  <c r="H9" i="3"/>
  <c r="G1124" i="1"/>
  <c r="H1124" i="1"/>
  <c r="H1536" i="1"/>
  <c r="G1536" i="1"/>
  <c r="H424" i="1"/>
  <c r="G424" i="1"/>
  <c r="H303" i="1"/>
  <c r="G303" i="1"/>
  <c r="E6" i="5"/>
  <c r="I22" i="3"/>
  <c r="D1012" i="1"/>
  <c r="H45" i="1"/>
  <c r="G45" i="1"/>
  <c r="H1075" i="1"/>
  <c r="G1075" i="1"/>
  <c r="E640" i="4"/>
  <c r="D634" i="1" s="1"/>
  <c r="D529" i="1"/>
  <c r="D422" i="4"/>
  <c r="H17" i="3"/>
  <c r="F6" i="4"/>
  <c r="C2" i="1"/>
  <c r="H1509" i="1"/>
  <c r="G1509" i="1"/>
  <c r="G1206" i="1"/>
  <c r="H1206" i="1"/>
  <c r="G316" i="1"/>
  <c r="H316" i="1"/>
  <c r="C1621" i="1"/>
  <c r="I40" i="3"/>
  <c r="G342" i="9"/>
  <c r="E342" i="9" s="1"/>
  <c r="E346" i="9"/>
  <c r="B347" i="9"/>
  <c r="H529" i="1"/>
  <c r="G529" i="1"/>
  <c r="F639" i="4"/>
  <c r="C633" i="1"/>
  <c r="H11" i="3" l="1"/>
  <c r="N3" i="9" s="1"/>
  <c r="G1620" i="1"/>
  <c r="D643" i="4"/>
  <c r="F422" i="4"/>
  <c r="C417" i="1"/>
  <c r="E644" i="4"/>
  <c r="E425" i="4"/>
  <c r="D420" i="1" s="1"/>
  <c r="D418" i="1"/>
  <c r="H20" i="9"/>
  <c r="H1179" i="1"/>
  <c r="G1179" i="1"/>
  <c r="H148" i="1"/>
  <c r="G148" i="1"/>
  <c r="G1012" i="1"/>
  <c r="H1012" i="1"/>
  <c r="E424" i="4"/>
  <c r="D419" i="1" s="1"/>
  <c r="E643" i="4"/>
  <c r="D417" i="1"/>
  <c r="H2" i="1"/>
  <c r="G2" i="1"/>
  <c r="D301" i="4"/>
  <c r="F299" i="4"/>
  <c r="D423" i="4"/>
  <c r="C295" i="1"/>
  <c r="G412" i="1"/>
  <c r="H412" i="1"/>
  <c r="H633" i="1"/>
  <c r="G633" i="1"/>
  <c r="G1621" i="1"/>
  <c r="H1621" i="1"/>
  <c r="D300" i="4"/>
  <c r="H299" i="9"/>
  <c r="D1011" i="1"/>
  <c r="G634" i="1"/>
  <c r="H634" i="1"/>
  <c r="H1074" i="1"/>
  <c r="G1074" i="1"/>
  <c r="E341" i="9"/>
  <c r="B342" i="9"/>
  <c r="K3" i="9"/>
  <c r="I9" i="3"/>
  <c r="H413" i="1"/>
  <c r="G413" i="1"/>
  <c r="G306" i="9"/>
  <c r="E306" i="9" s="1"/>
  <c r="B306" i="9" s="1"/>
  <c r="G299" i="9"/>
  <c r="E299" i="9" s="1"/>
  <c r="F6" i="5"/>
  <c r="C1011" i="1"/>
  <c r="I11" i="3" l="1"/>
  <c r="B299" i="9"/>
  <c r="F301" i="4"/>
  <c r="C297" i="1"/>
  <c r="E646" i="4"/>
  <c r="D638" i="1"/>
  <c r="D645" i="4"/>
  <c r="F643" i="4"/>
  <c r="C637" i="1"/>
  <c r="G295" i="1"/>
  <c r="H295" i="1"/>
  <c r="E645" i="4"/>
  <c r="D637" i="1"/>
  <c r="H417" i="1"/>
  <c r="G417" i="1"/>
  <c r="H8" i="3"/>
  <c r="H1011" i="1"/>
  <c r="G1011" i="1"/>
  <c r="F300" i="4"/>
  <c r="C296" i="1"/>
  <c r="D644" i="4"/>
  <c r="D425" i="4"/>
  <c r="F423" i="4"/>
  <c r="C418" i="1"/>
  <c r="G20" i="9"/>
  <c r="E20" i="9" s="1"/>
  <c r="B20" i="9" s="1"/>
  <c r="D424" i="4"/>
  <c r="M3" i="9" l="1"/>
  <c r="G297" i="1"/>
  <c r="H297" i="1"/>
  <c r="F645" i="4"/>
  <c r="C639" i="1"/>
  <c r="F424" i="4"/>
  <c r="C419" i="1"/>
  <c r="F425" i="4"/>
  <c r="C420" i="1"/>
  <c r="H418" i="1"/>
  <c r="G418" i="1"/>
  <c r="H296" i="1"/>
  <c r="G296" i="1"/>
  <c r="E649" i="4"/>
  <c r="D639" i="1"/>
  <c r="F644" i="4"/>
  <c r="D646" i="4"/>
  <c r="C638" i="1"/>
  <c r="G637" i="1"/>
  <c r="H637" i="1"/>
  <c r="E650" i="4"/>
  <c r="D640" i="1"/>
  <c r="I20" i="3" l="1"/>
  <c r="D644" i="1"/>
  <c r="G297" i="9"/>
  <c r="E297" i="9" s="1"/>
  <c r="B297" i="9" s="1"/>
  <c r="H420" i="1"/>
  <c r="G420" i="1"/>
  <c r="H639" i="1"/>
  <c r="G639" i="1"/>
  <c r="D650" i="4"/>
  <c r="F646" i="4"/>
  <c r="C640" i="1"/>
  <c r="H638" i="1"/>
  <c r="G638" i="1"/>
  <c r="I19" i="3"/>
  <c r="D643" i="1"/>
  <c r="G419" i="1"/>
  <c r="H419" i="1"/>
  <c r="D649" i="4"/>
  <c r="H333" i="9"/>
  <c r="G333" i="9"/>
  <c r="E333" i="9" s="1"/>
  <c r="B333" i="9" l="1"/>
  <c r="E298" i="9"/>
  <c r="I8" i="3" s="1"/>
  <c r="G640" i="1"/>
  <c r="H640" i="1"/>
  <c r="H7" i="3"/>
  <c r="F649" i="4"/>
  <c r="H19" i="3"/>
  <c r="C643" i="1"/>
  <c r="H20" i="3"/>
  <c r="F650" i="4"/>
  <c r="C644" i="1"/>
  <c r="J3" i="9" l="1"/>
  <c r="H643" i="1"/>
  <c r="G643" i="1"/>
  <c r="G644" i="1"/>
  <c r="H644" i="1"/>
  <c r="G295" i="9" l="1"/>
  <c r="L293" i="9"/>
  <c r="F293" i="9" s="1"/>
  <c r="H295" i="9"/>
  <c r="G18" i="9"/>
  <c r="J12" i="9"/>
  <c r="I9" i="9"/>
  <c r="H18" i="9"/>
  <c r="G22" i="9"/>
  <c r="M16" i="9"/>
  <c r="H15" i="9"/>
  <c r="K7" i="9"/>
  <c r="G15" i="9"/>
  <c r="J9" i="9"/>
  <c r="I7" i="9"/>
  <c r="K13" i="9"/>
  <c r="K10" i="9"/>
  <c r="H22" i="9"/>
  <c r="I17" i="9"/>
  <c r="G21" i="9"/>
  <c r="L15" i="9"/>
  <c r="I13" i="9"/>
  <c r="I5" i="9"/>
  <c r="J17" i="9"/>
  <c r="J5" i="9"/>
  <c r="K9" i="9"/>
  <c r="K6" i="9"/>
  <c r="J11" i="9"/>
  <c r="H21" i="9"/>
  <c r="G16" i="9"/>
  <c r="G17" i="9"/>
  <c r="H16" i="9"/>
  <c r="J8" i="9"/>
  <c r="I6" i="9"/>
  <c r="K12" i="9"/>
  <c r="K5" i="9"/>
  <c r="J10" i="9"/>
  <c r="J7" i="9"/>
  <c r="I12" i="9"/>
  <c r="M15" i="9"/>
  <c r="H17" i="9"/>
  <c r="L16" i="9"/>
  <c r="K11" i="9"/>
  <c r="K8" i="9"/>
  <c r="J13" i="9"/>
  <c r="J6" i="9"/>
  <c r="I11" i="9"/>
  <c r="I8" i="9"/>
  <c r="F16" i="9" l="1"/>
  <c r="E10" i="9"/>
  <c r="B10" i="9" s="1"/>
  <c r="E12" i="9"/>
  <c r="B12" i="9" s="1"/>
  <c r="F15" i="9"/>
  <c r="E22" i="9"/>
  <c r="B22" i="9" s="1"/>
  <c r="E18" i="9"/>
  <c r="B18" i="9" s="1"/>
  <c r="E15" i="9"/>
  <c r="E11" i="9"/>
  <c r="B11" i="9" s="1"/>
  <c r="E16" i="9"/>
  <c r="B16" i="9" s="1"/>
  <c r="E295" i="9"/>
  <c r="E23" i="9" s="1"/>
  <c r="I7" i="3" s="1"/>
  <c r="E8" i="9"/>
  <c r="B8" i="9" s="1"/>
  <c r="E21" i="9"/>
  <c r="B21" i="9" s="1"/>
  <c r="E17" i="9"/>
  <c r="B17" i="9" s="1"/>
  <c r="E5" i="9"/>
  <c r="E7" i="9"/>
  <c r="B7" i="9" s="1"/>
  <c r="E9" i="9"/>
  <c r="B9" i="9" s="1"/>
  <c r="B293" i="9"/>
  <c r="F23" i="9"/>
  <c r="E6" i="9"/>
  <c r="B6" i="9" s="1"/>
  <c r="E13" i="9"/>
  <c r="B13" i="9" s="1"/>
  <c r="F14" i="9" l="1"/>
  <c r="F3" i="9" s="1"/>
  <c r="B15" i="9"/>
  <c r="B295" i="9"/>
  <c r="B5" i="9"/>
  <c r="E4" i="9"/>
  <c r="E14" i="9"/>
  <c r="I13" i="3" s="1"/>
  <c r="E3" i="9" l="1"/>
</calcChain>
</file>

<file path=xl/sharedStrings.xml><?xml version="1.0" encoding="utf-8"?>
<sst xmlns="http://schemas.openxmlformats.org/spreadsheetml/2006/main" count="4724" uniqueCount="3656">
  <si>
    <t>Obveznik:</t>
  </si>
  <si>
    <t>32424 - ZAVOD ZA JAVNO ZDRAVSTVO POŽEŠKO-SLAVONSKE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</si>
  <si>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</si>
  <si>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</si>
  <si>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</si>
  <si>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</si>
  <si>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</si>
  <si>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</si>
  <si>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</si>
  <si>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</si>
  <si>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</si>
  <si>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</si>
  <si>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</si>
  <si>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</si>
  <si>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</si>
  <si>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</si>
  <si>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</si>
  <si>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</si>
  <si>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</si>
  <si>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</si>
  <si>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</si>
  <si>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</si>
  <si>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</si>
  <si>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</si>
  <si>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</si>
  <si>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</si>
  <si>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</si>
  <si>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</si>
  <si>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</si>
  <si>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</si>
  <si>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</si>
  <si>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</si>
  <si>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</si>
  <si>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</si>
  <si>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</si>
  <si>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</si>
  <si>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</si>
  <si>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</si>
  <si>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</si>
  <si>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</si>
  <si>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</si>
  <si>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</si>
  <si>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</si>
  <si>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</si>
  <si>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</si>
  <si>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</si>
  <si>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</si>
  <si>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</si>
  <si>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</si>
  <si>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</si>
  <si>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</si>
  <si>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</si>
  <si>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</si>
  <si>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</si>
  <si>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</si>
  <si>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</si>
  <si>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</si>
  <si>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</si>
  <si>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</si>
  <si>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</si>
  <si>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</si>
  <si>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</si>
  <si>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</si>
  <si>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</si>
  <si>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</si>
  <si>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</si>
  <si>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</si>
  <si>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</si>
  <si>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</si>
  <si>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</si>
  <si>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</si>
  <si>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</si>
  <si>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</si>
  <si>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</si>
  <si>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</si>
  <si>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</si>
  <si>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</si>
  <si>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</si>
  <si>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</si>
  <si>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</si>
  <si>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</si>
  <si>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</si>
  <si>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</si>
  <si>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</si>
  <si>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</si>
  <si>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</si>
  <si>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</si>
  <si>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</si>
  <si>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</si>
  <si>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</si>
  <si>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</si>
  <si>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</si>
  <si>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</si>
  <si>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</si>
  <si>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</si>
  <si>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</si>
  <si>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</si>
  <si>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</si>
  <si>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</si>
  <si>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</si>
  <si>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</si>
  <si>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</si>
  <si>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</si>
  <si>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</si>
  <si>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</si>
  <si>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</si>
  <si>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</si>
  <si>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</si>
  <si>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</si>
  <si>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</si>
  <si>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</si>
  <si>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</si>
  <si>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</si>
  <si>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</si>
  <si>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</si>
  <si>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</si>
  <si>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</si>
  <si>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</si>
  <si>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</si>
  <si>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</si>
  <si>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</si>
  <si>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</si>
  <si>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</si>
  <si>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</si>
  <si>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</si>
  <si>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</si>
  <si>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</si>
  <si>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</si>
  <si>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</si>
  <si>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</si>
  <si>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</si>
  <si>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</si>
  <si>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</si>
  <si>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</si>
  <si>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</si>
  <si>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</si>
  <si>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</si>
  <si>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</si>
  <si>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</si>
  <si>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</si>
  <si>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</si>
  <si>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</si>
  <si>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</si>
  <si>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</si>
  <si>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</si>
  <si>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</si>
  <si>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</si>
  <si>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</si>
  <si>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</si>
  <si>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</si>
  <si>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</si>
  <si>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</si>
  <si>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</si>
  <si>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</si>
  <si>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</si>
  <si>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</si>
  <si>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</si>
  <si>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</si>
  <si>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</si>
  <si>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</si>
  <si>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</si>
  <si>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</si>
  <si>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</si>
  <si>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</si>
  <si>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</si>
  <si>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</si>
  <si>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</si>
  <si>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</si>
  <si>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</si>
  <si>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</si>
  <si>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</si>
  <si>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</si>
  <si>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</si>
  <si>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</si>
  <si>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</si>
  <si>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</si>
  <si>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</si>
  <si>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</si>
  <si>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</si>
  <si>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</si>
  <si>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</si>
  <si>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</si>
  <si>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</si>
  <si>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</si>
  <si>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</si>
  <si>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</si>
  <si>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</si>
  <si>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</si>
  <si>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</si>
  <si>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</si>
  <si>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</si>
  <si>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</si>
  <si>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</si>
  <si>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</si>
  <si>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</si>
  <si>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</si>
  <si>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</si>
  <si>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</si>
  <si>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</si>
  <si>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</si>
  <si>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</si>
  <si>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</si>
  <si>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</si>
  <si>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</si>
  <si>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</si>
  <si>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</si>
  <si>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</si>
  <si>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</si>
  <si>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</si>
  <si>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</si>
  <si>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</si>
  <si>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</si>
  <si>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</si>
  <si>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</si>
  <si>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</si>
  <si>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</si>
  <si>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</si>
  <si>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</si>
  <si>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</si>
  <si>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</si>
  <si>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</si>
  <si>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</si>
  <si>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</si>
  <si>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</si>
  <si>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</si>
  <si>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</si>
  <si>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</si>
  <si>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</si>
  <si>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</si>
  <si>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</si>
  <si>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</si>
  <si>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</si>
  <si>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</si>
  <si>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</si>
  <si>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</si>
  <si>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</si>
  <si>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</si>
  <si>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</si>
  <si>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</si>
  <si>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</si>
  <si>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</si>
  <si>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</si>
  <si>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</si>
  <si>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</si>
  <si>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</si>
  <si>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</si>
  <si>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</si>
  <si>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</si>
  <si>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</si>
  <si>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</si>
  <si>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</si>
  <si>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</si>
  <si>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</si>
  <si>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</si>
  <si>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</si>
  <si>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</si>
  <si>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</si>
  <si>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</si>
  <si>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</si>
  <si>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</si>
  <si>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</si>
  <si>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</si>
  <si>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</si>
  <si>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</si>
  <si>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</si>
  <si>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</si>
  <si>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</si>
  <si>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</si>
  <si>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</si>
  <si>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</si>
  <si>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</si>
  <si>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</si>
  <si>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</si>
  <si>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</si>
  <si>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</si>
  <si>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</si>
  <si>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</si>
  <si>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</si>
  <si>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</si>
  <si>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</si>
  <si>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</si>
  <si>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</si>
  <si>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</si>
  <si>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</si>
  <si>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</si>
  <si>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</si>
  <si>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</si>
  <si>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</si>
  <si>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</si>
  <si>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</si>
  <si>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</si>
  <si>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</si>
  <si>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</si>
  <si>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</si>
  <si>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</si>
  <si>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</si>
  <si>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</si>
  <si>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</si>
  <si>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</si>
  <si>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</si>
  <si>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</si>
  <si>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</si>
  <si>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</si>
  <si>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</si>
  <si>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</si>
  <si>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</si>
  <si>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</si>
  <si>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</si>
  <si>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</si>
  <si>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</si>
  <si>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</si>
  <si>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</si>
  <si>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</si>
  <si>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</si>
  <si>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</si>
  <si>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</si>
  <si>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</si>
  <si>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</si>
  <si>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</si>
  <si>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</si>
  <si>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</si>
  <si>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</si>
  <si>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</si>
  <si>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</si>
  <si>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</si>
  <si>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</si>
  <si>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</si>
  <si>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</si>
  <si>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</si>
  <si>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</si>
  <si>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</si>
  <si>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</si>
  <si>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</si>
  <si>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</si>
  <si>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</si>
  <si>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</si>
  <si>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</si>
  <si>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</si>
  <si>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</si>
  <si>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</si>
  <si>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</si>
  <si>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</si>
  <si>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</si>
  <si>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</si>
  <si>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</si>
  <si>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</si>
  <si>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</si>
  <si>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</si>
  <si>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</si>
  <si>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</si>
  <si>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</si>
  <si>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</si>
  <si>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</si>
  <si>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</si>
  <si>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</si>
  <si>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</si>
  <si>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</si>
  <si>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</si>
  <si>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</si>
  <si>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</si>
  <si>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</si>
  <si>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</si>
  <si>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</si>
  <si>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</si>
  <si>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</si>
  <si>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</si>
  <si>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</si>
  <si>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</si>
  <si>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</si>
  <si>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</si>
  <si>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</si>
  <si>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</si>
  <si>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</si>
  <si>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</si>
  <si>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</si>
  <si>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</si>
  <si>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</si>
  <si>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</si>
  <si>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</si>
  <si>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</si>
  <si>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</si>
  <si>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</si>
  <si>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</si>
  <si>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</si>
  <si>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</si>
  <si>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</si>
  <si>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</si>
  <si>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</si>
  <si>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</si>
  <si>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</si>
  <si>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</si>
  <si>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</si>
  <si>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</si>
  <si>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</si>
  <si>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</si>
  <si>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</si>
  <si>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</si>
  <si>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</si>
  <si>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</si>
  <si>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</si>
  <si>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</si>
  <si>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</si>
  <si>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</si>
  <si>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</si>
  <si>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</si>
  <si>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</si>
  <si>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</si>
  <si>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</si>
  <si>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</si>
  <si>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</si>
  <si>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</si>
  <si>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</si>
  <si>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</si>
  <si>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</si>
  <si>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</si>
  <si>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</si>
  <si>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</si>
  <si>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</si>
  <si>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</si>
  <si>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</si>
  <si>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</si>
  <si>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</si>
  <si>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</si>
  <si>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</si>
  <si>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</si>
  <si>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</si>
  <si>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</si>
  <si>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</si>
  <si>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</si>
  <si>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</si>
  <si>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</si>
  <si>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</si>
  <si>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</si>
  <si>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</si>
  <si>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</si>
  <si>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</si>
  <si>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</si>
  <si>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</si>
  <si>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</si>
  <si>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</si>
  <si>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</si>
  <si>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</si>
  <si>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</si>
  <si>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</si>
  <si>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</si>
  <si>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</si>
  <si>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</si>
  <si>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</si>
  <si>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</si>
  <si>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</si>
  <si>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</si>
  <si>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</si>
  <si>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</si>
  <si>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</si>
  <si>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</si>
  <si>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</si>
  <si>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</si>
  <si>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</si>
  <si>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</si>
  <si>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</si>
  <si>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</si>
  <si>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</si>
  <si>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</si>
  <si>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</si>
  <si>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</si>
  <si>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</si>
  <si>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</si>
  <si>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</si>
  <si>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</si>
  <si>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</si>
  <si>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</si>
  <si>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</si>
  <si>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</si>
  <si>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</si>
  <si>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</si>
  <si>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</si>
  <si>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</si>
  <si>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</si>
  <si>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</si>
  <si>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</si>
  <si>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</si>
  <si>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</si>
  <si>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</si>
  <si>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</si>
  <si>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</si>
  <si>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</si>
  <si>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</si>
  <si>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</si>
  <si>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</si>
  <si>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</si>
  <si>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</si>
  <si>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</si>
  <si>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</si>
  <si>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</si>
  <si>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</si>
  <si>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</si>
  <si>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</si>
  <si>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</si>
  <si>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</si>
  <si>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</si>
  <si>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</si>
  <si>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</si>
  <si>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</si>
  <si>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</si>
  <si>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</si>
  <si>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</si>
  <si>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</si>
  <si>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</si>
  <si>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</si>
  <si>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</si>
  <si>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</si>
  <si>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</si>
  <si>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</si>
  <si>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</si>
  <si>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</si>
  <si>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</si>
  <si>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</si>
  <si>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</si>
  <si>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</si>
  <si>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</si>
  <si>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</si>
  <si>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</si>
  <si>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</si>
  <si>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</si>
  <si>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</si>
  <si>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</si>
  <si>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</si>
  <si>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</si>
  <si>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</si>
  <si>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</si>
  <si>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</si>
  <si>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</si>
  <si>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</si>
  <si>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</si>
  <si>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</si>
  <si>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</si>
  <si>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</si>
  <si>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</si>
  <si>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</si>
  <si>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</si>
  <si>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</si>
  <si>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</si>
  <si>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</si>
  <si>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</si>
  <si>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</si>
  <si>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</si>
  <si>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</si>
  <si>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</si>
  <si>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</si>
  <si>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</si>
  <si>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</si>
  <si>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</si>
  <si>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</si>
  <si>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</si>
  <si>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</si>
  <si>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</si>
  <si>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</si>
  <si>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</si>
  <si>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</si>
  <si>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</si>
  <si>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</si>
  <si>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</si>
  <si>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</si>
  <si>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</si>
  <si>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</si>
  <si>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</si>
  <si>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</si>
  <si>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</si>
  <si>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</si>
  <si>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</si>
  <si>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</si>
  <si>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</si>
  <si>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</si>
  <si>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</si>
  <si>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</si>
  <si>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</si>
  <si>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</si>
  <si>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</si>
  <si>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</si>
  <si>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</si>
  <si>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</si>
  <si>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</si>
  <si>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</si>
  <si>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</si>
  <si>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</si>
  <si>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</si>
  <si>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</si>
  <si>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</si>
  <si>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</si>
  <si>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</si>
  <si>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</si>
  <si>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</si>
  <si>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</si>
  <si>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</si>
  <si>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</si>
  <si>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</si>
  <si>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</si>
  <si>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</si>
  <si>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</si>
  <si>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</si>
  <si>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</si>
  <si>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</si>
  <si>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</si>
  <si>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</si>
  <si>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</si>
  <si>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</si>
  <si>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</si>
  <si>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</si>
  <si>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</si>
  <si>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</si>
  <si>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</si>
  <si>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</si>
  <si>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</si>
  <si>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</si>
  <si>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</si>
  <si>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</si>
  <si>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</si>
  <si>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</si>
  <si>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</si>
  <si>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</si>
  <si>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</si>
  <si>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</si>
  <si>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</si>
  <si>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</si>
  <si>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</si>
  <si>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</si>
  <si>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</si>
  <si>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</si>
  <si>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</si>
  <si>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</si>
  <si>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</si>
  <si>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</si>
  <si>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</si>
  <si>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</si>
  <si>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</si>
  <si>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</si>
  <si>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</si>
  <si>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</si>
  <si>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</si>
  <si>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</si>
  <si>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</si>
  <si>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</si>
  <si>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</si>
  <si>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</si>
  <si>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</si>
  <si>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</si>
  <si>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</si>
  <si>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</si>
  <si>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</si>
  <si>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</si>
  <si>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</si>
  <si>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</si>
  <si>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</si>
  <si>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</si>
  <si>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</si>
  <si>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</si>
  <si>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</si>
  <si>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</si>
  <si>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</si>
  <si>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</si>
  <si>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</si>
  <si>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</si>
  <si>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</si>
  <si>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</si>
  <si>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</si>
  <si>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</si>
  <si>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</si>
  <si>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</si>
  <si>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</si>
  <si>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</si>
  <si>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</si>
  <si>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</si>
  <si>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</si>
  <si>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</si>
  <si>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</si>
  <si>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</si>
  <si>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</si>
  <si>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</si>
  <si>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</si>
  <si>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</si>
  <si>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</si>
  <si>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</si>
  <si>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</si>
  <si>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</si>
  <si>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</si>
  <si>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</si>
  <si>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</si>
  <si>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</si>
  <si>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</si>
  <si>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</si>
  <si>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</si>
  <si>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</si>
  <si>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</si>
  <si>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</si>
  <si>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</si>
  <si>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</si>
  <si>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</si>
  <si>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</si>
  <si>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</si>
  <si>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</si>
  <si>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</si>
  <si>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</si>
  <si>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</si>
  <si>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</si>
  <si>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</si>
  <si>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</si>
  <si>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</si>
  <si>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</si>
  <si>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</si>
  <si>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</si>
  <si>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</si>
  <si>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</si>
  <si>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</si>
  <si>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</si>
  <si>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</si>
  <si>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</si>
  <si>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</si>
  <si>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</si>
  <si>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</si>
  <si>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</si>
  <si>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</si>
  <si>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</si>
  <si>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</si>
  <si>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</si>
  <si>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</si>
  <si>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</si>
  <si>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</si>
  <si>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</si>
  <si>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</si>
  <si>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</si>
  <si>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</si>
  <si>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</si>
  <si>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</si>
  <si>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</si>
  <si>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</si>
  <si>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</si>
  <si>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</si>
  <si>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</si>
  <si>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</si>
  <si>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</si>
  <si>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</si>
  <si>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</si>
  <si>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</si>
  <si>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</si>
  <si>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</si>
  <si>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</si>
  <si>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</si>
  <si>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</si>
  <si>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</si>
  <si>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</si>
  <si>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</si>
  <si>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</si>
  <si>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</si>
  <si>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</si>
  <si>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</si>
  <si>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</si>
  <si>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</si>
  <si>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</si>
  <si>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</si>
  <si>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</si>
  <si>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</si>
  <si>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</si>
  <si>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</si>
  <si>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</si>
  <si>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</si>
  <si>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</si>
  <si>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</si>
  <si>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</si>
  <si>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</si>
  <si>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</si>
  <si>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</si>
  <si>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</si>
  <si>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</si>
  <si>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</si>
  <si>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</si>
  <si>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</si>
  <si>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</si>
  <si>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</si>
  <si>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</si>
  <si>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</si>
  <si>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</si>
  <si>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</si>
  <si>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</si>
  <si>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</si>
  <si>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</si>
  <si>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</si>
  <si>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</si>
  <si>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</si>
  <si>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</si>
  <si>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</si>
  <si>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</si>
  <si>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</si>
  <si>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</si>
  <si>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</si>
  <si>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</si>
  <si>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</si>
  <si>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</si>
  <si>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</si>
  <si>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</si>
  <si>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</si>
  <si>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</si>
  <si>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</si>
  <si>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</si>
  <si>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</si>
  <si>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</si>
  <si>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</si>
  <si>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</si>
  <si>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</si>
  <si>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</si>
  <si>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</si>
  <si>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</si>
  <si>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</si>
  <si>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</si>
  <si>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</si>
  <si>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</si>
  <si>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</si>
  <si>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</si>
  <si>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</si>
  <si>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</si>
  <si>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</si>
  <si>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</si>
  <si>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</si>
  <si>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</si>
  <si>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</si>
  <si>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</si>
  <si>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</si>
  <si>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</si>
  <si>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</si>
  <si>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</si>
  <si>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</si>
  <si>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</si>
  <si>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</si>
  <si>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</si>
  <si>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</si>
  <si>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</si>
  <si>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</si>
  <si>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</si>
  <si>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</si>
  <si>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</si>
  <si>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</si>
  <si>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</si>
  <si>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</si>
  <si>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</si>
  <si>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</si>
  <si>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</si>
  <si>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</si>
  <si>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</si>
  <si>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</si>
  <si>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</si>
  <si>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</si>
  <si>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</si>
  <si>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</si>
  <si>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</si>
  <si>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</si>
  <si>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</si>
  <si>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</si>
  <si>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</si>
  <si>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</si>
  <si>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</si>
  <si>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</si>
  <si>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</si>
  <si>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</si>
  <si>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</si>
  <si>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</si>
  <si>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</si>
  <si>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</si>
  <si>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</si>
  <si>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</si>
  <si>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</si>
  <si>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</si>
  <si>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</si>
  <si>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</si>
  <si>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</si>
  <si>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</si>
  <si>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</si>
  <si>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</si>
  <si>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</si>
  <si>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</si>
  <si>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</si>
  <si>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</si>
  <si>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</si>
  <si>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</si>
  <si>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</si>
  <si>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</si>
  <si>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</si>
  <si>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</si>
  <si>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</si>
  <si>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</si>
  <si>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</si>
  <si>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</si>
  <si>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</si>
  <si>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</si>
  <si>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</si>
  <si>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</si>
  <si>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</si>
  <si>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</si>
  <si>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</si>
  <si>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</si>
  <si>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</si>
  <si>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</si>
  <si>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</si>
  <si>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</si>
  <si>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</si>
  <si>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</si>
  <si>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</si>
  <si>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</si>
  <si>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</si>
  <si>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</si>
  <si>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</si>
  <si>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</si>
  <si>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</si>
  <si>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</si>
  <si>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</si>
  <si>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</si>
  <si>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</si>
  <si>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</si>
  <si>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</si>
  <si>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</si>
  <si>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</si>
  <si>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</si>
  <si>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</si>
  <si>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</si>
  <si>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</si>
  <si>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</si>
  <si>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</si>
  <si>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</si>
  <si>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</si>
  <si>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</si>
  <si>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</si>
  <si>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</si>
  <si>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</si>
  <si>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</si>
  <si>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</si>
  <si>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</si>
  <si>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</si>
  <si>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</si>
  <si>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</si>
  <si>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</si>
  <si>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</si>
  <si>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</si>
  <si>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</si>
  <si>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</si>
  <si>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</si>
  <si>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</si>
  <si>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</si>
  <si>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</si>
  <si>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</si>
  <si>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</si>
  <si>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</si>
  <si>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</si>
  <si>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</si>
  <si>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</si>
  <si>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</si>
  <si>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</si>
  <si>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</si>
  <si>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</si>
  <si>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</si>
  <si>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</si>
  <si>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</si>
  <si>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</si>
  <si>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</si>
  <si>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</si>
  <si>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</si>
  <si>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</si>
  <si>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</si>
  <si>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</si>
  <si>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</si>
  <si>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</si>
  <si>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</si>
  <si>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</si>
  <si>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</si>
  <si>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</si>
  <si>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</si>
  <si>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</si>
  <si>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</si>
  <si>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</si>
  <si>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</si>
  <si>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</si>
  <si>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</si>
  <si>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</si>
  <si>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</si>
  <si>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</si>
  <si>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</si>
  <si>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</si>
  <si>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</si>
  <si>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</si>
  <si>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</si>
  <si>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</si>
  <si>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</si>
  <si>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</si>
  <si>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</si>
  <si>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</si>
  <si>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</si>
  <si>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</si>
  <si>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</si>
  <si>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</si>
  <si>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</si>
  <si>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</si>
  <si>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</si>
  <si>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</si>
  <si>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</si>
  <si>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</si>
  <si>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</si>
  <si>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</si>
  <si>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</si>
  <si>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</si>
  <si>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</si>
  <si>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</si>
  <si>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</si>
  <si>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</si>
  <si>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</si>
  <si>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</si>
  <si>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</si>
  <si>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</si>
  <si>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</si>
  <si>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</si>
  <si>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</si>
  <si>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</si>
  <si>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</si>
  <si>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</si>
  <si>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</si>
  <si>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</si>
  <si>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</si>
  <si>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</si>
  <si>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</si>
  <si>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</si>
  <si>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</si>
  <si>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</si>
  <si>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</si>
  <si>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</si>
  <si>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</si>
  <si>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</si>
  <si>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</si>
  <si>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</si>
  <si>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</si>
  <si>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</si>
  <si>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</si>
  <si>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</si>
  <si>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</si>
  <si>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</si>
  <si>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</si>
  <si>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</si>
  <si>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</si>
  <si>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</si>
  <si>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</si>
  <si>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</si>
  <si>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</si>
  <si>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</si>
  <si>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</si>
  <si>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</si>
  <si>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</si>
  <si>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</si>
  <si>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</si>
  <si>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</si>
  <si>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</si>
  <si>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</si>
  <si>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</si>
  <si>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</si>
  <si>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</si>
  <si>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</si>
  <si>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</si>
  <si>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</si>
  <si>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</si>
  <si>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</si>
  <si>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</si>
  <si>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</si>
  <si>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</si>
  <si>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</si>
  <si>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</si>
  <si>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</si>
  <si>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</si>
  <si>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</si>
  <si>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</si>
  <si>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</si>
  <si>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</si>
  <si>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</si>
  <si>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</si>
  <si>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</si>
  <si>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</si>
  <si>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</si>
  <si>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</si>
  <si>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</si>
  <si>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</si>
  <si>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</si>
  <si>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</si>
  <si>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</si>
  <si>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</si>
  <si>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</si>
  <si>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</si>
  <si>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</si>
  <si>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</si>
  <si>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</si>
  <si>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</si>
  <si>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</si>
  <si>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</si>
  <si>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</si>
  <si>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</si>
  <si>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</si>
  <si>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</si>
  <si>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</si>
  <si>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</si>
  <si>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</si>
  <si>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</si>
  <si>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</si>
  <si>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</si>
  <si>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</si>
  <si>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</si>
  <si>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</si>
  <si>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</si>
  <si>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</si>
  <si>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</si>
  <si>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</si>
  <si>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</si>
  <si>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</si>
  <si>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</si>
  <si>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</si>
  <si>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</si>
  <si>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</si>
  <si>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</si>
  <si>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</si>
  <si>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</si>
  <si>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</si>
  <si>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</si>
  <si>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</si>
  <si>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</si>
  <si>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</si>
  <si>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</si>
  <si>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</si>
  <si>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</si>
  <si>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</si>
  <si>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</si>
  <si>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</si>
  <si>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</si>
  <si>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</si>
  <si>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</si>
  <si>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</si>
  <si>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</si>
  <si>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</si>
  <si>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</si>
  <si>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</si>
  <si>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</si>
  <si>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</si>
  <si>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</si>
  <si>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</si>
  <si>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</si>
  <si>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</si>
  <si>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</si>
  <si>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</si>
  <si>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</si>
  <si>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</si>
  <si>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</si>
  <si>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</si>
  <si>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</si>
  <si>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</si>
  <si>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</si>
  <si>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</si>
  <si>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</si>
  <si>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</si>
  <si>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</si>
  <si>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</si>
  <si>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</si>
  <si>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</si>
  <si>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</si>
  <si>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</si>
  <si>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</si>
  <si>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</si>
  <si>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</si>
  <si>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</si>
  <si>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</si>
  <si>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</si>
  <si>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</si>
  <si>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</si>
  <si>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</si>
  <si>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</si>
  <si>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</si>
  <si>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</si>
  <si>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</si>
  <si>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</si>
  <si>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</si>
  <si>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</si>
  <si>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</si>
  <si>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</si>
  <si>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</si>
  <si>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</si>
  <si>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</si>
  <si>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</si>
  <si>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</si>
  <si>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</si>
  <si>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</si>
  <si>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</si>
  <si>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</si>
  <si>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</si>
  <si>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</si>
  <si>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</si>
  <si>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</si>
  <si>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</si>
  <si>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</si>
  <si>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</si>
  <si>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</si>
  <si>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</si>
  <si>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</si>
  <si>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</si>
  <si>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</si>
  <si>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</si>
  <si>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</si>
  <si>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</si>
  <si>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</si>
  <si>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</si>
  <si>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</si>
  <si>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</si>
  <si>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</si>
  <si>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</si>
  <si>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</si>
  <si>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</si>
  <si>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</si>
  <si>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</si>
  <si>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</si>
  <si>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</si>
  <si>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</si>
  <si>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</si>
  <si>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</si>
  <si>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</si>
  <si>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</si>
  <si>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</si>
  <si>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</si>
  <si>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</si>
  <si>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</si>
  <si>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</si>
  <si>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</si>
  <si>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</si>
  <si>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</si>
  <si>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</si>
  <si>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</si>
  <si>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</si>
  <si>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</si>
  <si>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</si>
  <si>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</si>
  <si>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</si>
  <si>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</si>
  <si>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</si>
  <si>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</si>
  <si>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</si>
  <si>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</si>
  <si>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</si>
  <si>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</si>
  <si>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</si>
  <si>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</si>
  <si>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</si>
  <si>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</si>
  <si>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</si>
  <si>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</si>
  <si>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</si>
  <si>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</si>
  <si>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</si>
  <si>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</si>
  <si>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</si>
  <si>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</si>
  <si>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</si>
  <si>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</si>
  <si>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</si>
  <si>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</si>
  <si>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</si>
  <si>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</si>
  <si>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</si>
  <si>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</si>
  <si>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</si>
  <si>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</si>
  <si>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</si>
  <si>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</si>
  <si>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</si>
  <si>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</si>
  <si>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</si>
  <si>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</si>
  <si>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</si>
  <si>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</si>
  <si>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</si>
  <si>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</si>
  <si>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</si>
  <si>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</si>
  <si>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</si>
  <si>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</si>
  <si>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</si>
  <si>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</si>
  <si>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</si>
  <si>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</si>
  <si>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</si>
  <si>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</si>
  <si>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</si>
  <si>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</si>
  <si>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</si>
  <si>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</si>
  <si>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</si>
  <si>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</si>
  <si>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</si>
  <si>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</si>
  <si>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</si>
  <si>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</si>
  <si>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</si>
  <si>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</si>
  <si>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</si>
  <si>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</si>
  <si>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</si>
  <si>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</si>
  <si>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</si>
  <si>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</si>
  <si>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</si>
  <si>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</si>
  <si>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</si>
  <si>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</si>
  <si>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</si>
  <si>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</si>
  <si>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</si>
  <si>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</si>
  <si>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</si>
  <si>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</si>
  <si>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</si>
  <si>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</si>
  <si>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</si>
  <si>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</si>
  <si>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</si>
  <si>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</si>
  <si>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</si>
  <si>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</si>
  <si>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</si>
  <si>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</si>
  <si>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</si>
  <si>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</si>
  <si>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</si>
  <si>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</si>
  <si>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</si>
  <si>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</si>
  <si>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</si>
  <si>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</si>
  <si>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</si>
  <si>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</si>
  <si>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</si>
  <si>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</si>
  <si>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</si>
  <si>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</si>
  <si>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</si>
  <si>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</si>
  <si>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</si>
  <si>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</si>
  <si>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</si>
  <si>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</si>
  <si>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</si>
  <si>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</si>
  <si>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</si>
  <si>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</si>
  <si>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</si>
  <si>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</si>
  <si>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</si>
  <si>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</si>
  <si>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</si>
  <si>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</si>
  <si>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</si>
  <si>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</si>
  <si>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</si>
  <si>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</si>
  <si>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</si>
  <si>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</si>
  <si>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</si>
  <si>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</si>
  <si>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</si>
  <si>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</si>
  <si>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</si>
  <si>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</si>
  <si>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</si>
  <si>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</si>
  <si>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</si>
  <si>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</si>
  <si>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</si>
  <si>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</si>
  <si>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</si>
  <si>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</si>
  <si>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</si>
  <si>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</si>
  <si>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</si>
  <si>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</si>
  <si>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</si>
  <si>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</si>
  <si>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</si>
  <si>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</si>
  <si>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</si>
  <si>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</si>
  <si>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</si>
  <si>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</si>
  <si>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</si>
  <si>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</si>
  <si>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</si>
  <si>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</si>
  <si>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</si>
  <si>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</si>
  <si>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</si>
  <si>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</si>
  <si>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</si>
  <si>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</si>
  <si>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</si>
  <si>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</si>
  <si>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</si>
  <si>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</si>
  <si>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</si>
  <si>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</si>
  <si>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</si>
  <si>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</si>
  <si>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</si>
  <si>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</si>
  <si>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</si>
  <si>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</si>
  <si>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</si>
  <si>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</si>
  <si>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</si>
  <si>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</si>
  <si>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</si>
  <si>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</si>
  <si>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</si>
  <si>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</si>
  <si>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</si>
  <si>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</si>
  <si>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</si>
  <si>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</si>
  <si>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</si>
  <si>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</si>
  <si>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</si>
  <si>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</si>
  <si>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</si>
  <si>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</si>
  <si>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</si>
  <si>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</si>
  <si>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</si>
  <si>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</si>
  <si>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</si>
  <si>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</si>
  <si>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</si>
  <si>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</si>
  <si>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</si>
  <si>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</si>
  <si>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</si>
  <si>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</si>
  <si>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</si>
  <si>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</si>
  <si>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</si>
  <si>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</si>
  <si>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</si>
  <si>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</si>
  <si>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</si>
  <si>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</si>
  <si>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</si>
  <si>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</si>
  <si>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</si>
  <si>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</si>
  <si>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</si>
  <si>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</si>
  <si>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</si>
  <si>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</si>
  <si>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</si>
  <si>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</si>
  <si>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</si>
  <si>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</si>
  <si>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</si>
  <si>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</si>
  <si>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</si>
  <si>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</si>
  <si>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</si>
  <si>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</si>
  <si>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</si>
  <si>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</si>
  <si>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</si>
  <si>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</si>
  <si>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</si>
  <si>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</si>
  <si>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</si>
  <si>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</si>
  <si>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</si>
  <si>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</si>
  <si>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</si>
  <si>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</si>
  <si>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</si>
  <si>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</si>
  <si>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</si>
  <si>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</si>
  <si>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</si>
  <si>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</si>
  <si>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</si>
  <si>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</si>
  <si>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</si>
  <si>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</si>
  <si>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</si>
  <si>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</si>
  <si>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</si>
  <si>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</si>
  <si>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</si>
  <si>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</si>
  <si>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</si>
  <si>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</si>
  <si>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</si>
  <si>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</si>
  <si>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</si>
  <si>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</si>
  <si>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</si>
  <si>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</si>
  <si>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</si>
  <si>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</si>
  <si>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</si>
  <si>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</si>
  <si>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</si>
  <si>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</si>
  <si>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</si>
  <si>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</si>
  <si>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</si>
  <si>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</si>
  <si>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</si>
  <si>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</si>
  <si>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</si>
  <si>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</si>
  <si>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</si>
  <si>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</si>
  <si>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</si>
  <si>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</si>
  <si>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</si>
  <si>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</si>
  <si>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</si>
  <si>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</si>
  <si>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</si>
  <si>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</si>
  <si>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</si>
  <si>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</si>
  <si>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</si>
  <si>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</si>
  <si>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</si>
  <si>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</si>
  <si>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</si>
  <si>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</si>
  <si>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</si>
  <si>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</si>
  <si>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</si>
  <si>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</si>
  <si>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</si>
  <si>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</si>
  <si>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</si>
  <si>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</si>
  <si>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</si>
  <si>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</si>
  <si>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</si>
  <si>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</si>
  <si>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</si>
  <si>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</si>
  <si>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</si>
  <si>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</si>
  <si>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</si>
  <si>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</si>
  <si>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</si>
  <si>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</si>
  <si>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</si>
  <si>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</si>
  <si>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</si>
  <si>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</si>
  <si>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</si>
  <si>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</si>
  <si>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</si>
  <si>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</si>
  <si>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</si>
  <si>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</si>
  <si>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</si>
  <si>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</si>
  <si>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</si>
  <si>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</si>
  <si>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</si>
  <si>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</si>
  <si>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</si>
  <si>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</si>
  <si>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</si>
  <si>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</si>
  <si>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</si>
  <si>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</si>
  <si>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</si>
  <si>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</si>
  <si>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</si>
  <si>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</si>
  <si>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</si>
  <si>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</si>
  <si>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</si>
  <si>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</si>
  <si>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</si>
  <si>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</si>
  <si>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</si>
  <si>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</si>
  <si>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</si>
  <si>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</si>
  <si>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</si>
  <si>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</si>
  <si>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</si>
  <si>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</si>
  <si>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</si>
  <si>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</si>
  <si>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</si>
  <si>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</si>
  <si>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</si>
  <si>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</si>
  <si>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</si>
  <si>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</si>
  <si>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</si>
  <si>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</si>
  <si>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</si>
  <si>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</si>
  <si>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</si>
  <si>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</si>
  <si>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</si>
  <si>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</si>
  <si>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</si>
  <si>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</si>
  <si>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</si>
  <si>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</si>
  <si>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</si>
  <si>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</si>
  <si>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</si>
  <si>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</si>
  <si>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</si>
  <si>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</si>
  <si>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</si>
  <si>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</si>
  <si>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</si>
  <si>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</si>
  <si>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</si>
  <si>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</si>
  <si>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</si>
  <si>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</si>
  <si>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</si>
  <si>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</si>
  <si>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</si>
  <si>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</si>
  <si>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</si>
  <si>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</si>
  <si>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</si>
  <si>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</si>
  <si>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</si>
  <si>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</si>
  <si>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</si>
  <si>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</si>
  <si>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</si>
  <si>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</si>
  <si>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</si>
  <si>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</si>
  <si>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</si>
  <si>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</si>
  <si>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</si>
  <si>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</si>
  <si>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</si>
  <si>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</si>
  <si>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</si>
  <si>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</si>
  <si>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</si>
  <si>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</si>
  <si>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</si>
  <si>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</si>
  <si>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</si>
  <si>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</si>
  <si>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</si>
  <si>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</si>
  <si>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</si>
  <si>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</si>
  <si>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</si>
  <si>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</si>
  <si>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</si>
  <si>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</si>
  <si>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</si>
  <si>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</si>
  <si>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</si>
  <si>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</si>
  <si>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</si>
  <si>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</si>
  <si>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</si>
  <si>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</si>
  <si>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</si>
  <si>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</si>
  <si>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</si>
  <si>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</si>
  <si>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</si>
  <si>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</si>
  <si>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</si>
  <si>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</si>
  <si>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</si>
  <si>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</si>
  <si>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</si>
  <si>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</si>
  <si>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</si>
  <si>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</si>
  <si>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</si>
  <si>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</si>
  <si>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</si>
  <si>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</si>
  <si>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</si>
  <si>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</si>
  <si>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</si>
  <si>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</si>
  <si>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</si>
  <si>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</si>
  <si>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</si>
  <si>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</si>
  <si>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</si>
  <si>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</si>
  <si>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</si>
  <si>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</si>
  <si>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</si>
  <si>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</si>
  <si>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</si>
  <si>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</si>
  <si>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</si>
  <si>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</si>
  <si>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</si>
  <si>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</si>
  <si>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</si>
  <si>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</si>
  <si>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</si>
  <si>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</si>
  <si>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</si>
  <si>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</si>
  <si>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</si>
  <si>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</si>
  <si>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</si>
  <si>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</si>
  <si>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</si>
  <si>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</si>
  <si>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</si>
  <si>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</si>
  <si>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</si>
  <si>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</si>
  <si>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</si>
  <si>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</si>
  <si>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</si>
  <si>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</si>
  <si>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</si>
  <si>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</si>
  <si>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</si>
  <si>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</si>
  <si>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</si>
  <si>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</si>
  <si>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</si>
  <si>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</si>
  <si>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</si>
  <si>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</si>
  <si>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</si>
  <si>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</si>
  <si>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</si>
  <si>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</si>
  <si>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</si>
  <si>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</si>
  <si>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</si>
  <si>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</si>
  <si>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</si>
  <si>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</si>
  <si>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</si>
  <si>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</si>
  <si>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</si>
  <si>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</si>
  <si>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</si>
  <si>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</si>
  <si>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</si>
  <si>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</si>
  <si>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</si>
  <si>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</si>
  <si>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</si>
  <si>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</si>
  <si>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</si>
  <si>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</si>
  <si>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</si>
  <si>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</si>
  <si>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</si>
  <si>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</si>
  <si>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</si>
  <si>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</si>
  <si>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</si>
  <si>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</si>
  <si>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</si>
  <si>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</si>
  <si>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</si>
  <si>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</si>
  <si>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</si>
  <si>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</si>
  <si>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</si>
  <si>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</si>
  <si>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</si>
  <si>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</si>
  <si>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</si>
  <si>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</si>
  <si>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</si>
  <si>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</si>
  <si>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</si>
  <si>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</si>
  <si>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</si>
  <si>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</si>
  <si>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</si>
  <si>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</si>
  <si>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</si>
  <si>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</si>
  <si>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</si>
  <si>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</si>
  <si>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</si>
  <si>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</si>
  <si>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</si>
  <si>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</si>
  <si>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</si>
  <si>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</si>
  <si>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</si>
  <si>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</si>
  <si>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</si>
  <si>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</si>
  <si>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</si>
  <si>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</si>
  <si>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</si>
  <si>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</si>
  <si>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</si>
  <si>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</si>
  <si>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</si>
  <si>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</si>
  <si>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</si>
  <si>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</si>
  <si>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</si>
  <si>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</si>
  <si>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</si>
  <si>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</si>
  <si>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</si>
  <si>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</si>
  <si>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</si>
  <si>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</si>
  <si>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</si>
  <si>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</si>
  <si>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</si>
  <si>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</si>
  <si>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</si>
  <si>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</si>
  <si>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</si>
  <si>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</si>
  <si>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</si>
  <si>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</si>
  <si>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</si>
  <si>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</si>
  <si>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</si>
  <si>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</si>
  <si>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</si>
  <si>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</si>
  <si>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</si>
  <si>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</si>
  <si>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</si>
  <si>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</si>
  <si>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</si>
  <si>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</si>
  <si>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</si>
  <si>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</si>
  <si>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</si>
  <si>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</si>
  <si>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</si>
  <si>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</si>
  <si>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</si>
  <si>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</si>
  <si>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</si>
  <si>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</si>
  <si>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</si>
  <si>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</si>
  <si>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</si>
  <si>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</si>
  <si>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</si>
  <si>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</si>
  <si>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</si>
  <si>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</si>
  <si>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</si>
  <si>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</si>
  <si>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</si>
  <si>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</si>
  <si>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</si>
  <si>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</si>
  <si>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</si>
  <si>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</si>
  <si>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</si>
  <si>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</si>
  <si>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</si>
  <si>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</si>
  <si>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</si>
  <si>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</si>
  <si>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</si>
  <si>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</si>
  <si>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</si>
  <si>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</si>
  <si>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</si>
  <si>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</si>
  <si>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</si>
  <si>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</si>
  <si>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</si>
  <si>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</si>
  <si>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</si>
  <si>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</si>
  <si>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</si>
  <si>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</si>
  <si>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</si>
  <si>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</si>
  <si>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</si>
  <si>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</si>
  <si>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</si>
  <si>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</si>
  <si>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</si>
  <si>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</si>
  <si>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</si>
  <si>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</si>
  <si>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</si>
  <si>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</si>
  <si>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</si>
  <si>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</si>
  <si>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</si>
  <si>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</si>
  <si>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</si>
  <si>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</si>
  <si>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</si>
  <si>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</si>
  <si>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</si>
  <si>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</si>
  <si>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</si>
  <si>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</si>
  <si>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</si>
  <si>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</si>
  <si>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</si>
  <si>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</si>
  <si>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</si>
  <si>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</si>
  <si>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</si>
  <si>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</si>
  <si>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</si>
  <si>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</si>
  <si>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</si>
  <si>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</si>
  <si>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</si>
  <si>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</si>
  <si>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</si>
  <si>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</si>
  <si>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</si>
  <si>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</si>
  <si>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</si>
  <si>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</si>
  <si>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</si>
  <si>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</si>
  <si>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</si>
  <si>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</si>
  <si>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</si>
  <si>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</si>
  <si>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</si>
  <si>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</si>
  <si>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</si>
  <si>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</si>
  <si>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</si>
  <si>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</si>
  <si>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</si>
  <si>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</si>
  <si>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</si>
  <si>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</si>
  <si>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</si>
  <si>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</si>
  <si>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</si>
  <si>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</si>
  <si>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</si>
  <si>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</si>
  <si>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</si>
  <si>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</si>
  <si>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</si>
  <si>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</si>
  <si>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</si>
  <si>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</si>
  <si>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</si>
  <si>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</si>
  <si>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</si>
  <si>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</si>
  <si>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</si>
  <si>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</si>
  <si>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</si>
  <si>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</si>
  <si>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</si>
  <si>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</si>
  <si>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</si>
  <si>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</si>
  <si>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</si>
  <si>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JAVNO ZDRAVSTVO POŽEŠKO-SLAVONSKE ŽUPANIJE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</si>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</sst>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1017929.2099999998</v>
      </c>
      <c r="D2" s="7">
        <f>'PR-RAS'!E6</f>
        <v>1125781.6400000001</v>
      </c>
      <c r="E2" s="7">
        <v>0</v>
      </c>
      <c r="F2" s="7">
        <v>0</v>
      </c>
      <c r="G2" s="8">
        <f t="shared" ref="G2:G274" si="0">(B2/1000)*(C2*1+D2*2)</f>
        <v>3269.4924900000001</v>
      </c>
      <c r="H2" s="8">
        <f t="shared" ref="H2:H274" si="1">ABS(C2-ROUND(C2,0))+ABS(D2-ROUND(D2,0))</f>
        <v>0.56999999971594661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202049.57</v>
      </c>
      <c r="D45" s="2">
        <f>'PR-RAS'!E49</f>
        <v>177868.36000000002</v>
      </c>
      <c r="E45" s="2">
        <v>0</v>
      </c>
      <c r="F45" s="2">
        <v>0</v>
      </c>
      <c r="G45" s="3">
        <f t="shared" si="0"/>
        <v>24542.59676</v>
      </c>
      <c r="H45" s="3">
        <f t="shared" si="1"/>
        <v>0.79000000000814907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21897.48</v>
      </c>
      <c r="E57" s="2">
        <v>0</v>
      </c>
      <c r="F57" s="2">
        <v>0</v>
      </c>
      <c r="G57" s="3">
        <f t="shared" si="0"/>
        <v>2452.5177600000002</v>
      </c>
      <c r="H57" s="3">
        <f t="shared" si="1"/>
        <v>0.47999999999956344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21897.48</v>
      </c>
      <c r="E58" s="2">
        <v>0</v>
      </c>
      <c r="F58" s="2">
        <v>0</v>
      </c>
      <c r="G58" s="3">
        <f t="shared" si="0"/>
        <v>2496.3127199999999</v>
      </c>
      <c r="H58" s="3">
        <f t="shared" si="1"/>
        <v>0.47999999999956344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194240.97</v>
      </c>
      <c r="D64" s="2">
        <f>'PR-RAS'!E68</f>
        <v>155970.88</v>
      </c>
      <c r="E64" s="2">
        <v>0</v>
      </c>
      <c r="F64" s="2">
        <v>0</v>
      </c>
      <c r="G64" s="3">
        <f t="shared" si="0"/>
        <v>31889.511989999999</v>
      </c>
      <c r="H64" s="3">
        <f t="shared" si="1"/>
        <v>0.14999999999417923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194240.97</v>
      </c>
      <c r="D65" s="2">
        <f>'PR-RAS'!E69</f>
        <v>155970.88</v>
      </c>
      <c r="E65" s="2">
        <v>0</v>
      </c>
      <c r="F65" s="2">
        <v>0</v>
      </c>
      <c r="G65" s="3">
        <f t="shared" si="0"/>
        <v>32395.69472</v>
      </c>
      <c r="H65" s="3">
        <f t="shared" si="1"/>
        <v>0.14999999999417923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7808.6</v>
      </c>
      <c r="D70" s="2">
        <f>'PR-RAS'!E74</f>
        <v>0</v>
      </c>
      <c r="E70" s="2">
        <v>0</v>
      </c>
      <c r="F70" s="2">
        <v>0</v>
      </c>
      <c r="G70" s="3">
        <f t="shared" si="0"/>
        <v>538.79340000000002</v>
      </c>
      <c r="H70" s="3">
        <f t="shared" si="1"/>
        <v>0.3999999999996362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7808.6</v>
      </c>
      <c r="D71" s="2">
        <f>'PR-RAS'!E75</f>
        <v>0</v>
      </c>
      <c r="E71" s="2">
        <v>0</v>
      </c>
      <c r="F71" s="2">
        <v>0</v>
      </c>
      <c r="G71" s="3">
        <f t="shared" si="0"/>
        <v>546.60200000000009</v>
      </c>
      <c r="H71" s="3">
        <f t="shared" si="1"/>
        <v>0.3999999999996362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5.81</v>
      </c>
      <c r="D78" s="2">
        <f>'PR-RAS'!E82</f>
        <v>2.27</v>
      </c>
      <c r="E78" s="2">
        <v>0</v>
      </c>
      <c r="F78" s="2">
        <v>0</v>
      </c>
      <c r="G78" s="3">
        <f t="shared" si="0"/>
        <v>0.79694999999999994</v>
      </c>
      <c r="H78" s="3">
        <f t="shared" si="1"/>
        <v>0.46000000000000041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5.81</v>
      </c>
      <c r="D79" s="2">
        <f>'PR-RAS'!E83</f>
        <v>2.27</v>
      </c>
      <c r="E79" s="2">
        <v>0</v>
      </c>
      <c r="F79" s="2">
        <v>0</v>
      </c>
      <c r="G79" s="3">
        <f t="shared" si="0"/>
        <v>0.80730000000000002</v>
      </c>
      <c r="H79" s="3">
        <f t="shared" si="1"/>
        <v>0.46000000000000041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5.81</v>
      </c>
      <c r="D81" s="2">
        <f>'PR-RAS'!E85</f>
        <v>2.27</v>
      </c>
      <c r="E81" s="2">
        <v>0</v>
      </c>
      <c r="F81" s="2">
        <v>0</v>
      </c>
      <c r="G81" s="3">
        <f t="shared" si="0"/>
        <v>0.82799999999999996</v>
      </c>
      <c r="H81" s="3">
        <f t="shared" si="1"/>
        <v>0.46000000000000041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6778.62</v>
      </c>
      <c r="D102" s="2">
        <f>'PR-RAS'!E106</f>
        <v>2518.4499999999998</v>
      </c>
      <c r="E102" s="2">
        <v>0</v>
      </c>
      <c r="F102" s="2">
        <v>0</v>
      </c>
      <c r="G102" s="3">
        <f t="shared" si="0"/>
        <v>1193.36752</v>
      </c>
      <c r="H102" s="3">
        <f t="shared" si="1"/>
        <v>0.82999999999992724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6778.62</v>
      </c>
      <c r="D108" s="2">
        <f>'PR-RAS'!E112</f>
        <v>2518.4499999999998</v>
      </c>
      <c r="E108" s="2">
        <v>0</v>
      </c>
      <c r="F108" s="2">
        <v>0</v>
      </c>
      <c r="G108" s="3">
        <f t="shared" si="0"/>
        <v>1264.26064</v>
      </c>
      <c r="H108" s="3">
        <f t="shared" si="1"/>
        <v>0.82999999999992724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6778.62</v>
      </c>
      <c r="D113" s="2">
        <f>'PR-RAS'!E117</f>
        <v>2518.4499999999998</v>
      </c>
      <c r="E113" s="2">
        <v>0</v>
      </c>
      <c r="F113" s="2">
        <v>0</v>
      </c>
      <c r="G113" s="3">
        <f t="shared" si="0"/>
        <v>1323.33824</v>
      </c>
      <c r="H113" s="3">
        <f t="shared" si="1"/>
        <v>0.82999999999992724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174932.57</v>
      </c>
      <c r="D121" s="2">
        <f>'PR-RAS'!E125</f>
        <v>236862.56</v>
      </c>
      <c r="E121" s="2">
        <v>0</v>
      </c>
      <c r="F121" s="2">
        <v>0</v>
      </c>
      <c r="G121" s="3">
        <f t="shared" si="0"/>
        <v>77838.922799999986</v>
      </c>
      <c r="H121" s="3">
        <f t="shared" si="1"/>
        <v>0.86999999999534339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174932.57</v>
      </c>
      <c r="D122" s="2">
        <f>'PR-RAS'!E126</f>
        <v>236862.56</v>
      </c>
      <c r="E122" s="2">
        <v>0</v>
      </c>
      <c r="F122" s="2">
        <v>0</v>
      </c>
      <c r="G122" s="3">
        <f t="shared" si="0"/>
        <v>78487.580489999993</v>
      </c>
      <c r="H122" s="3">
        <f t="shared" si="1"/>
        <v>0.86999999999534339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174932.57</v>
      </c>
      <c r="D124" s="2">
        <f>'PR-RAS'!E128</f>
        <v>236862.56</v>
      </c>
      <c r="E124" s="2">
        <v>0</v>
      </c>
      <c r="F124" s="2">
        <v>0</v>
      </c>
      <c r="G124" s="3">
        <f t="shared" si="0"/>
        <v>79784.895869999993</v>
      </c>
      <c r="H124" s="3">
        <f t="shared" si="1"/>
        <v>0.86999999999534339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633759.56999999995</v>
      </c>
      <c r="D130" s="2">
        <f>'PR-RAS'!E134</f>
        <v>708070.92</v>
      </c>
      <c r="E130" s="2">
        <v>0</v>
      </c>
      <c r="F130" s="2">
        <v>0</v>
      </c>
      <c r="G130" s="3">
        <f t="shared" si="0"/>
        <v>264437.28189000004</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12712.86</v>
      </c>
      <c r="D131" s="2">
        <f>'PR-RAS'!E135</f>
        <v>22260.36</v>
      </c>
      <c r="E131" s="2">
        <v>0</v>
      </c>
      <c r="F131" s="2">
        <v>0</v>
      </c>
      <c r="G131" s="3">
        <f t="shared" si="0"/>
        <v>7440.3654000000006</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12712.86</v>
      </c>
      <c r="D132" s="2">
        <f>'PR-RAS'!E136</f>
        <v>20521.72</v>
      </c>
      <c r="E132" s="2">
        <v>0</v>
      </c>
      <c r="F132" s="2">
        <v>0</v>
      </c>
      <c r="G132" s="3">
        <f t="shared" si="0"/>
        <v>7042.0753000000004</v>
      </c>
      <c r="H132" s="3">
        <f t="shared" si="1"/>
        <v>0.41999999999825377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1738.64</v>
      </c>
      <c r="E133" s="2">
        <v>0</v>
      </c>
      <c r="F133" s="2">
        <v>0</v>
      </c>
      <c r="G133" s="3">
        <f t="shared" si="0"/>
        <v>459.00096000000002</v>
      </c>
      <c r="H133" s="3">
        <f t="shared" si="1"/>
        <v>0.35999999999989996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621046.71</v>
      </c>
      <c r="D135" s="2">
        <f>'PR-RAS'!E139</f>
        <v>685810.56</v>
      </c>
      <c r="E135" s="2">
        <v>0</v>
      </c>
      <c r="F135" s="2">
        <v>0</v>
      </c>
      <c r="G135" s="3">
        <f t="shared" si="0"/>
        <v>267017.48922000005</v>
      </c>
      <c r="H135" s="3">
        <f t="shared" si="1"/>
        <v>0.72999999998137355</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403.07</v>
      </c>
      <c r="D136" s="2">
        <f>'PR-RAS'!E140</f>
        <v>459.08</v>
      </c>
      <c r="E136" s="2">
        <v>0</v>
      </c>
      <c r="F136" s="2">
        <v>0</v>
      </c>
      <c r="G136" s="3">
        <f t="shared" si="0"/>
        <v>178.36605</v>
      </c>
      <c r="H136" s="3">
        <f t="shared" si="1"/>
        <v>0.14999999999997726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403.07</v>
      </c>
      <c r="D147" s="2">
        <f>'PR-RAS'!E151</f>
        <v>459.08</v>
      </c>
      <c r="E147" s="2">
        <v>0</v>
      </c>
      <c r="F147" s="2">
        <v>0</v>
      </c>
      <c r="G147" s="3">
        <f t="shared" si="0"/>
        <v>192.89957999999999</v>
      </c>
      <c r="H147" s="3">
        <f t="shared" si="1"/>
        <v>0.14999999999997726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984121.49000000011</v>
      </c>
      <c r="D148" s="2">
        <f>'PR-RAS'!E152</f>
        <v>1102802.42</v>
      </c>
      <c r="E148" s="2">
        <v>0</v>
      </c>
      <c r="F148" s="2">
        <v>0</v>
      </c>
      <c r="G148" s="3">
        <f t="shared" si="0"/>
        <v>468889.77051</v>
      </c>
      <c r="H148" s="3">
        <f t="shared" si="1"/>
        <v>0.91000000003259629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704511.47000000009</v>
      </c>
      <c r="D149" s="2">
        <f>'PR-RAS'!E153</f>
        <v>781125.78999999992</v>
      </c>
      <c r="E149" s="2">
        <v>0</v>
      </c>
      <c r="F149" s="2">
        <v>0</v>
      </c>
      <c r="G149" s="3">
        <f t="shared" si="0"/>
        <v>335480.93139999994</v>
      </c>
      <c r="H149" s="3">
        <f t="shared" si="1"/>
        <v>0.68000000016763806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588907.43000000005</v>
      </c>
      <c r="D150" s="2">
        <f>'PR-RAS'!E154</f>
        <v>654645.61</v>
      </c>
      <c r="E150" s="2">
        <v>0</v>
      </c>
      <c r="F150" s="2">
        <v>0</v>
      </c>
      <c r="G150" s="3">
        <f t="shared" si="0"/>
        <v>282831.59884999995</v>
      </c>
      <c r="H150" s="3">
        <f t="shared" si="1"/>
        <v>0.82000000006519258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588907.43000000005</v>
      </c>
      <c r="D151" s="2">
        <f>'PR-RAS'!E155</f>
        <v>654645.61</v>
      </c>
      <c r="E151" s="2">
        <v>0</v>
      </c>
      <c r="F151" s="2">
        <v>0</v>
      </c>
      <c r="G151" s="3">
        <f t="shared" si="0"/>
        <v>284729.79749999999</v>
      </c>
      <c r="H151" s="3">
        <f t="shared" si="1"/>
        <v>0.82000000006519258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18434.27</v>
      </c>
      <c r="D155" s="2">
        <f>'PR-RAS'!E159</f>
        <v>18385.98</v>
      </c>
      <c r="E155" s="2">
        <v>0</v>
      </c>
      <c r="F155" s="2">
        <v>0</v>
      </c>
      <c r="G155" s="3">
        <f t="shared" si="0"/>
        <v>8501.7594199999985</v>
      </c>
      <c r="H155" s="3">
        <f t="shared" si="1"/>
        <v>0.29000000000087311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97169.77</v>
      </c>
      <c r="D156" s="2">
        <f>'PR-RAS'!E160</f>
        <v>108094.2</v>
      </c>
      <c r="E156" s="2">
        <v>0</v>
      </c>
      <c r="F156" s="2">
        <v>0</v>
      </c>
      <c r="G156" s="3">
        <f t="shared" si="0"/>
        <v>48570.516349999998</v>
      </c>
      <c r="H156" s="3">
        <f t="shared" si="1"/>
        <v>0.42999999999301508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97169.77</v>
      </c>
      <c r="D158" s="2">
        <f>'PR-RAS'!E162</f>
        <v>108094.2</v>
      </c>
      <c r="E158" s="2">
        <v>0</v>
      </c>
      <c r="F158" s="2">
        <v>0</v>
      </c>
      <c r="G158" s="3">
        <f t="shared" si="0"/>
        <v>49197.232689999997</v>
      </c>
      <c r="H158" s="3">
        <f t="shared" si="1"/>
        <v>0.42999999999301508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278164.63</v>
      </c>
      <c r="D160" s="2">
        <f>'PR-RAS'!E164</f>
        <v>321475.17000000004</v>
      </c>
      <c r="E160" s="2">
        <v>0</v>
      </c>
      <c r="F160" s="2">
        <v>0</v>
      </c>
      <c r="G160" s="3">
        <f t="shared" si="0"/>
        <v>146457.28023</v>
      </c>
      <c r="H160" s="3">
        <f t="shared" si="1"/>
        <v>0.5400000000372529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20009.29</v>
      </c>
      <c r="D161" s="2">
        <f>'PR-RAS'!E165</f>
        <v>25080.010000000002</v>
      </c>
      <c r="E161" s="2">
        <v>0</v>
      </c>
      <c r="F161" s="2">
        <v>0</v>
      </c>
      <c r="G161" s="3">
        <f t="shared" si="0"/>
        <v>11227.089599999999</v>
      </c>
      <c r="H161" s="3">
        <f t="shared" si="1"/>
        <v>0.30000000000291038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2674.08</v>
      </c>
      <c r="D162" s="2">
        <f>'PR-RAS'!E166</f>
        <v>6675.97</v>
      </c>
      <c r="E162" s="2">
        <v>0</v>
      </c>
      <c r="F162" s="2">
        <v>0</v>
      </c>
      <c r="G162" s="3">
        <f t="shared" si="0"/>
        <v>2580.1892200000002</v>
      </c>
      <c r="H162" s="3">
        <f t="shared" si="1"/>
        <v>0.10999999999967258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13876.4</v>
      </c>
      <c r="D163" s="2">
        <f>'PR-RAS'!E167</f>
        <v>13558.09</v>
      </c>
      <c r="E163" s="2">
        <v>0</v>
      </c>
      <c r="F163" s="2">
        <v>0</v>
      </c>
      <c r="G163" s="3">
        <f t="shared" si="0"/>
        <v>6640.7979600000008</v>
      </c>
      <c r="H163" s="3">
        <f t="shared" si="1"/>
        <v>0.48999999999978172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3458.81</v>
      </c>
      <c r="D164" s="2">
        <f>'PR-RAS'!E168</f>
        <v>4845.95</v>
      </c>
      <c r="E164" s="2">
        <v>0</v>
      </c>
      <c r="F164" s="2">
        <v>0</v>
      </c>
      <c r="G164" s="3">
        <f t="shared" si="0"/>
        <v>2143.5657299999998</v>
      </c>
      <c r="H164" s="3">
        <f t="shared" si="1"/>
        <v>0.24000000000023647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41784.589999999997</v>
      </c>
      <c r="D166" s="2">
        <f>'PR-RAS'!E170</f>
        <v>29370.800000000003</v>
      </c>
      <c r="E166" s="2">
        <v>0</v>
      </c>
      <c r="F166" s="2">
        <v>0</v>
      </c>
      <c r="G166" s="3">
        <f t="shared" si="0"/>
        <v>16586.821350000002</v>
      </c>
      <c r="H166" s="3">
        <f t="shared" si="1"/>
        <v>0.61000000000058208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10864.11</v>
      </c>
      <c r="D167" s="2">
        <f>'PR-RAS'!E171</f>
        <v>12563.44</v>
      </c>
      <c r="E167" s="2">
        <v>0</v>
      </c>
      <c r="F167" s="2">
        <v>0</v>
      </c>
      <c r="G167" s="3">
        <f t="shared" si="0"/>
        <v>5974.5043400000013</v>
      </c>
      <c r="H167" s="3">
        <f t="shared" si="1"/>
        <v>0.55000000000109139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15855.88</v>
      </c>
      <c r="D168" s="2">
        <f>'PR-RAS'!E172</f>
        <v>0</v>
      </c>
      <c r="E168" s="2">
        <v>0</v>
      </c>
      <c r="F168" s="2">
        <v>0</v>
      </c>
      <c r="G168" s="3">
        <f t="shared" si="0"/>
        <v>2647.9319599999999</v>
      </c>
      <c r="H168" s="3">
        <f t="shared" si="1"/>
        <v>0.12000000000080036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13635.24</v>
      </c>
      <c r="D169" s="2">
        <f>'PR-RAS'!E173</f>
        <v>16282.03</v>
      </c>
      <c r="E169" s="2">
        <v>0</v>
      </c>
      <c r="F169" s="2">
        <v>0</v>
      </c>
      <c r="G169" s="3">
        <f t="shared" si="0"/>
        <v>7761.4824000000008</v>
      </c>
      <c r="H169" s="3">
        <f t="shared" si="1"/>
        <v>0.27000000000043656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1429.36</v>
      </c>
      <c r="D171" s="2">
        <f>'PR-RAS'!E175</f>
        <v>97.59</v>
      </c>
      <c r="E171" s="2">
        <v>0</v>
      </c>
      <c r="F171" s="2">
        <v>0</v>
      </c>
      <c r="G171" s="3">
        <f t="shared" si="0"/>
        <v>276.17180000000002</v>
      </c>
      <c r="H171" s="3">
        <f t="shared" si="1"/>
        <v>0.76999999999989654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427.74</v>
      </c>
      <c r="E173" s="2">
        <v>0</v>
      </c>
      <c r="F173" s="2">
        <v>0</v>
      </c>
      <c r="G173" s="3">
        <f t="shared" si="0"/>
        <v>147.14256</v>
      </c>
      <c r="H173" s="3">
        <f t="shared" si="1"/>
        <v>0.25999999999999091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60525.209999999992</v>
      </c>
      <c r="D174" s="2">
        <f>'PR-RAS'!E178</f>
        <v>94949.43</v>
      </c>
      <c r="E174" s="2">
        <v>0</v>
      </c>
      <c r="F174" s="2">
        <v>0</v>
      </c>
      <c r="G174" s="3">
        <f t="shared" si="0"/>
        <v>43323.364109999995</v>
      </c>
      <c r="H174" s="3">
        <f t="shared" si="1"/>
        <v>0.63999999998486601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4825.78</v>
      </c>
      <c r="D175" s="2">
        <f>'PR-RAS'!E179</f>
        <v>5065.76</v>
      </c>
      <c r="E175" s="2">
        <v>0</v>
      </c>
      <c r="F175" s="2">
        <v>0</v>
      </c>
      <c r="G175" s="3">
        <f t="shared" si="0"/>
        <v>2602.5701999999997</v>
      </c>
      <c r="H175" s="3">
        <f t="shared" si="1"/>
        <v>0.46000000000003638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11132.27</v>
      </c>
      <c r="D176" s="2">
        <f>'PR-RAS'!E180</f>
        <v>27720.34</v>
      </c>
      <c r="E176" s="2">
        <v>0</v>
      </c>
      <c r="F176" s="2">
        <v>0</v>
      </c>
      <c r="G176" s="3">
        <f t="shared" si="0"/>
        <v>11650.266249999999</v>
      </c>
      <c r="H176" s="3">
        <f t="shared" si="1"/>
        <v>0.61000000000058208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1059.4100000000001</v>
      </c>
      <c r="E177" s="2">
        <v>0</v>
      </c>
      <c r="F177" s="2">
        <v>0</v>
      </c>
      <c r="G177" s="3">
        <f t="shared" si="0"/>
        <v>372.91232000000002</v>
      </c>
      <c r="H177" s="3">
        <f t="shared" si="1"/>
        <v>0.41000000000008185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1813.04</v>
      </c>
      <c r="D178" s="2">
        <f>'PR-RAS'!E182</f>
        <v>2178.46</v>
      </c>
      <c r="E178" s="2">
        <v>0</v>
      </c>
      <c r="F178" s="2">
        <v>0</v>
      </c>
      <c r="G178" s="3">
        <f t="shared" si="0"/>
        <v>1092.0829200000001</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2936.35</v>
      </c>
      <c r="D179" s="2">
        <f>'PR-RAS'!E183</f>
        <v>4224.66</v>
      </c>
      <c r="E179" s="2">
        <v>0</v>
      </c>
      <c r="F179" s="2">
        <v>0</v>
      </c>
      <c r="G179" s="3">
        <f t="shared" si="0"/>
        <v>2026.6492599999999</v>
      </c>
      <c r="H179" s="3">
        <f t="shared" si="1"/>
        <v>0.69000000000005457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13014.22</v>
      </c>
      <c r="D180" s="2">
        <f>'PR-RAS'!E184</f>
        <v>20021.82</v>
      </c>
      <c r="E180" s="2">
        <v>0</v>
      </c>
      <c r="F180" s="2">
        <v>0</v>
      </c>
      <c r="G180" s="3">
        <f t="shared" si="0"/>
        <v>9497.3569399999997</v>
      </c>
      <c r="H180" s="3">
        <f t="shared" si="1"/>
        <v>0.3999999999996362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11921.74</v>
      </c>
      <c r="D181" s="2">
        <f>'PR-RAS'!E185</f>
        <v>10841.05</v>
      </c>
      <c r="E181" s="2">
        <v>0</v>
      </c>
      <c r="F181" s="2">
        <v>0</v>
      </c>
      <c r="G181" s="3">
        <f t="shared" si="0"/>
        <v>6048.6911999999993</v>
      </c>
      <c r="H181" s="3">
        <f t="shared" si="1"/>
        <v>0.30999999999949068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8398.09</v>
      </c>
      <c r="D182" s="2">
        <f>'PR-RAS'!E186</f>
        <v>13092.97</v>
      </c>
      <c r="E182" s="2">
        <v>0</v>
      </c>
      <c r="F182" s="2">
        <v>0</v>
      </c>
      <c r="G182" s="3">
        <f t="shared" si="0"/>
        <v>6259.7094299999999</v>
      </c>
      <c r="H182" s="3">
        <f t="shared" si="1"/>
        <v>0.12000000000080036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6483.72</v>
      </c>
      <c r="D183" s="2">
        <f>'PR-RAS'!E187</f>
        <v>10744.96</v>
      </c>
      <c r="E183" s="2">
        <v>0</v>
      </c>
      <c r="F183" s="2">
        <v>0</v>
      </c>
      <c r="G183" s="3">
        <f t="shared" si="0"/>
        <v>5091.2024799999999</v>
      </c>
      <c r="H183" s="3">
        <f t="shared" si="1"/>
        <v>0.32000000000061846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12440.1</v>
      </c>
      <c r="D184" s="2">
        <f>'PR-RAS'!E188</f>
        <v>0</v>
      </c>
      <c r="E184" s="2">
        <v>0</v>
      </c>
      <c r="F184" s="2">
        <v>0</v>
      </c>
      <c r="G184" s="3">
        <f t="shared" si="0"/>
        <v>2276.5383000000002</v>
      </c>
      <c r="H184" s="3">
        <f t="shared" si="1"/>
        <v>0.1000000000003638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125765.18</v>
      </c>
      <c r="D185" s="2">
        <f>'PR-RAS'!E189</f>
        <v>151597.04</v>
      </c>
      <c r="E185" s="2">
        <v>0</v>
      </c>
      <c r="F185" s="2">
        <v>0</v>
      </c>
      <c r="G185" s="3">
        <f t="shared" ref="G185:G189" si="6">(B185/1000)*(C185*1+D185*2)</f>
        <v>78928.503840000005</v>
      </c>
      <c r="H185" s="3">
        <f t="shared" ref="H185:H189" si="7">ABS(C185-ROUND(C185,0))+ABS(D185-ROUND(D185,0))</f>
        <v>0.22000000000116415</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105998.03</v>
      </c>
      <c r="D186" s="2">
        <f>'PR-RAS'!E190</f>
        <v>143165.72</v>
      </c>
      <c r="E186" s="2">
        <v>0</v>
      </c>
      <c r="F186" s="2">
        <v>0</v>
      </c>
      <c r="G186" s="3">
        <f t="shared" si="6"/>
        <v>72580.951949999988</v>
      </c>
      <c r="H186" s="3">
        <f t="shared" si="7"/>
        <v>0.30999999999767169</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19767.150000000001</v>
      </c>
      <c r="D187" s="2">
        <f>'PR-RAS'!E191</f>
        <v>8431.32</v>
      </c>
      <c r="E187" s="2">
        <v>0</v>
      </c>
      <c r="F187" s="2">
        <v>0</v>
      </c>
      <c r="G187" s="3">
        <f t="shared" si="6"/>
        <v>6813.1409400000002</v>
      </c>
      <c r="H187" s="3">
        <f t="shared" si="7"/>
        <v>0.47000000000116415</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17640.260000000002</v>
      </c>
      <c r="D190" s="2">
        <f>'PR-RAS'!E194</f>
        <v>20477.89</v>
      </c>
      <c r="E190" s="2">
        <v>0</v>
      </c>
      <c r="F190" s="2">
        <v>0</v>
      </c>
      <c r="G190" s="3">
        <f t="shared" si="0"/>
        <v>11074.65156</v>
      </c>
      <c r="H190" s="3">
        <f t="shared" si="1"/>
        <v>0.37000000000261934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4716.82</v>
      </c>
      <c r="D191" s="2">
        <f>'PR-RAS'!E195</f>
        <v>9092.1</v>
      </c>
      <c r="E191" s="2">
        <v>0</v>
      </c>
      <c r="F191" s="2">
        <v>0</v>
      </c>
      <c r="G191" s="3">
        <f t="shared" si="0"/>
        <v>4351.1938</v>
      </c>
      <c r="H191" s="3">
        <f t="shared" si="1"/>
        <v>0.28000000000065484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1625.47</v>
      </c>
      <c r="D192" s="2">
        <f>'PR-RAS'!E196</f>
        <v>1638.03</v>
      </c>
      <c r="E192" s="2">
        <v>0</v>
      </c>
      <c r="F192" s="2">
        <v>0</v>
      </c>
      <c r="G192" s="3">
        <f t="shared" si="0"/>
        <v>936.19223</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331.48</v>
      </c>
      <c r="D193" s="2">
        <f>'PR-RAS'!E197</f>
        <v>19.309999999999999</v>
      </c>
      <c r="E193" s="2">
        <v>0</v>
      </c>
      <c r="F193" s="2">
        <v>0</v>
      </c>
      <c r="G193" s="3">
        <f t="shared" si="0"/>
        <v>71.059200000000004</v>
      </c>
      <c r="H193" s="3">
        <f t="shared" si="1"/>
        <v>0.79000000000001691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815.4</v>
      </c>
      <c r="D194" s="2">
        <f>'PR-RAS'!E198</f>
        <v>826.8</v>
      </c>
      <c r="E194" s="2">
        <v>0</v>
      </c>
      <c r="F194" s="2">
        <v>0</v>
      </c>
      <c r="G194" s="3">
        <f t="shared" si="0"/>
        <v>476.517</v>
      </c>
      <c r="H194" s="3">
        <f t="shared" si="1"/>
        <v>0.60000000000002274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1071.58</v>
      </c>
      <c r="D195" s="2">
        <f>'PR-RAS'!E199</f>
        <v>517.26</v>
      </c>
      <c r="E195" s="2">
        <v>0</v>
      </c>
      <c r="F195" s="2">
        <v>0</v>
      </c>
      <c r="G195" s="3">
        <f t="shared" si="0"/>
        <v>408.58339999999998</v>
      </c>
      <c r="H195" s="3">
        <f t="shared" si="1"/>
        <v>0.68000000000006366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9079.51</v>
      </c>
      <c r="D197" s="2">
        <f>'PR-RAS'!E201</f>
        <v>8384.39</v>
      </c>
      <c r="E197" s="2">
        <v>0</v>
      </c>
      <c r="F197" s="2">
        <v>0</v>
      </c>
      <c r="G197" s="3">
        <f t="shared" si="0"/>
        <v>5066.2648400000007</v>
      </c>
      <c r="H197" s="3">
        <f t="shared" si="1"/>
        <v>0.87999999999919964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1445.39</v>
      </c>
      <c r="D198" s="2">
        <f>'PR-RAS'!E202</f>
        <v>201.46</v>
      </c>
      <c r="E198" s="2">
        <v>0</v>
      </c>
      <c r="F198" s="2">
        <v>0</v>
      </c>
      <c r="G198" s="3">
        <f t="shared" si="0"/>
        <v>364.11707000000007</v>
      </c>
      <c r="H198" s="3">
        <f t="shared" si="1"/>
        <v>0.850000000000108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1445.39</v>
      </c>
      <c r="D212" s="2">
        <f>'PR-RAS'!E216</f>
        <v>201.46</v>
      </c>
      <c r="E212" s="2">
        <v>0</v>
      </c>
      <c r="F212" s="2">
        <v>0</v>
      </c>
      <c r="G212" s="3">
        <f t="shared" si="0"/>
        <v>389.99341000000004</v>
      </c>
      <c r="H212" s="3">
        <f t="shared" si="1"/>
        <v>0.850000000000108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1443.95</v>
      </c>
      <c r="D213" s="2">
        <f>'PR-RAS'!E217</f>
        <v>201.46</v>
      </c>
      <c r="E213" s="2">
        <v>0</v>
      </c>
      <c r="F213" s="2">
        <v>0</v>
      </c>
      <c r="G213" s="3">
        <f t="shared" si="0"/>
        <v>391.53644000000003</v>
      </c>
      <c r="H213" s="3">
        <f t="shared" si="1"/>
        <v>0.50999999999996248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1.44</v>
      </c>
      <c r="D215" s="2">
        <f>'PR-RAS'!E219</f>
        <v>0</v>
      </c>
      <c r="E215" s="2">
        <v>0</v>
      </c>
      <c r="F215" s="2">
        <v>0</v>
      </c>
      <c r="G215" s="3">
        <f t="shared" si="0"/>
        <v>0.30815999999999999</v>
      </c>
      <c r="H215" s="3">
        <f t="shared" si="1"/>
        <v>0.43999999999999995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984121.49000000011</v>
      </c>
      <c r="D295" s="2">
        <f>'PR-RAS'!E299</f>
        <v>1102802.42</v>
      </c>
      <c r="E295" s="2">
        <v>0</v>
      </c>
      <c r="F295" s="2">
        <v>0</v>
      </c>
      <c r="G295" s="3">
        <f t="shared" si="12"/>
        <v>937779.54102</v>
      </c>
      <c r="H295" s="3">
        <f t="shared" si="13"/>
        <v>0.91000000003259629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33807.719999999739</v>
      </c>
      <c r="D296" s="2">
        <f>'PR-RAS'!E300</f>
        <v>22979.220000000205</v>
      </c>
      <c r="E296" s="2">
        <v>0</v>
      </c>
      <c r="F296" s="2">
        <v>0</v>
      </c>
      <c r="G296" s="3">
        <f t="shared" si="12"/>
        <v>23531.017200000042</v>
      </c>
      <c r="H296" s="3">
        <f t="shared" si="13"/>
        <v>0.50000000046566129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66575.789999999994</v>
      </c>
      <c r="E298" s="2">
        <v>0</v>
      </c>
      <c r="F298" s="2">
        <v>0</v>
      </c>
      <c r="G298" s="3">
        <f t="shared" si="12"/>
        <v>39546.019259999994</v>
      </c>
      <c r="H298" s="3">
        <f t="shared" si="13"/>
        <v>0.21000000000640284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12637.56</v>
      </c>
      <c r="D299" s="2">
        <f>'PR-RAS'!E303</f>
        <v>0</v>
      </c>
      <c r="E299" s="2">
        <v>0</v>
      </c>
      <c r="F299" s="2">
        <v>0</v>
      </c>
      <c r="G299" s="3">
        <f t="shared" si="12"/>
        <v>3765.9928799999998</v>
      </c>
      <c r="H299" s="3">
        <f t="shared" si="13"/>
        <v>0.44000000000050932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16446.05</v>
      </c>
      <c r="D300" s="2">
        <f>'PR-RAS'!E304</f>
        <v>89424.46</v>
      </c>
      <c r="E300" s="2">
        <v>0</v>
      </c>
      <c r="F300" s="2">
        <v>0</v>
      </c>
      <c r="G300" s="3">
        <f t="shared" si="12"/>
        <v>58393.196029999999</v>
      </c>
      <c r="H300" s="3">
        <f t="shared" si="13"/>
        <v>0.51000000000567525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9846.07</v>
      </c>
      <c r="D301" s="2">
        <f>'PR-RAS'!E305</f>
        <v>32790.730000000003</v>
      </c>
      <c r="E301" s="2">
        <v>0</v>
      </c>
      <c r="F301" s="2">
        <v>0</v>
      </c>
      <c r="G301" s="3">
        <f t="shared" si="12"/>
        <v>22628.258999999998</v>
      </c>
      <c r="H301" s="3">
        <f t="shared" si="13"/>
        <v>0.33999999999650754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4155.76</v>
      </c>
      <c r="D302" s="2">
        <f>'PR-RAS'!E306</f>
        <v>42154.11</v>
      </c>
      <c r="E302" s="2">
        <v>0</v>
      </c>
      <c r="F302" s="2">
        <v>0</v>
      </c>
      <c r="G302" s="3">
        <f t="shared" si="12"/>
        <v>26627.657979999996</v>
      </c>
      <c r="H302" s="3">
        <f t="shared" si="13"/>
        <v>0.3500000000003638</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6261.68</v>
      </c>
      <c r="D355" s="2">
        <f>'PR-RAS'!E360</f>
        <v>8792.39</v>
      </c>
      <c r="E355" s="2">
        <v>0</v>
      </c>
      <c r="F355" s="2">
        <v>0</v>
      </c>
      <c r="G355" s="3">
        <f t="shared" si="12"/>
        <v>8441.6468399999994</v>
      </c>
      <c r="H355" s="3">
        <f t="shared" si="13"/>
        <v>0.70999999999912689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2601.69</v>
      </c>
      <c r="E356" s="2">
        <v>0</v>
      </c>
      <c r="F356" s="2">
        <v>0</v>
      </c>
      <c r="G356" s="3">
        <f t="shared" si="12"/>
        <v>1847.1998999999998</v>
      </c>
      <c r="H356" s="3">
        <f t="shared" si="13"/>
        <v>0.30999999999994543</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2601.69</v>
      </c>
      <c r="E361" s="2">
        <v>0</v>
      </c>
      <c r="F361" s="2">
        <v>0</v>
      </c>
      <c r="G361" s="3">
        <f t="shared" si="12"/>
        <v>1873.2167999999999</v>
      </c>
      <c r="H361" s="3">
        <f t="shared" si="13"/>
        <v>0.30999999999994543</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2601.69</v>
      </c>
      <c r="E364" s="2">
        <v>0</v>
      </c>
      <c r="F364" s="2">
        <v>0</v>
      </c>
      <c r="G364" s="3">
        <f t="shared" si="12"/>
        <v>1888.8269399999999</v>
      </c>
      <c r="H364" s="3">
        <f t="shared" si="13"/>
        <v>0.30999999999994543</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6261.68</v>
      </c>
      <c r="D368" s="2">
        <f>'PR-RAS'!E373</f>
        <v>6190.6999999999989</v>
      </c>
      <c r="E368" s="2">
        <v>0</v>
      </c>
      <c r="F368" s="2">
        <v>0</v>
      </c>
      <c r="G368" s="3">
        <f t="shared" si="12"/>
        <v>6842.0103599999993</v>
      </c>
      <c r="H368" s="3">
        <f t="shared" si="13"/>
        <v>0.62000000000080036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6261.68</v>
      </c>
      <c r="D374" s="2">
        <f>'PR-RAS'!E379</f>
        <v>6190.6999999999989</v>
      </c>
      <c r="E374" s="2">
        <v>0</v>
      </c>
      <c r="F374" s="2">
        <v>0</v>
      </c>
      <c r="G374" s="3">
        <f t="shared" si="12"/>
        <v>6953.8688399999992</v>
      </c>
      <c r="H374" s="3">
        <f t="shared" si="13"/>
        <v>0.62000000000080036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2406.37</v>
      </c>
      <c r="D375" s="2">
        <f>'PR-RAS'!E380</f>
        <v>4236.24</v>
      </c>
      <c r="E375" s="2">
        <v>0</v>
      </c>
      <c r="F375" s="2">
        <v>0</v>
      </c>
      <c r="G375" s="3">
        <f t="shared" si="12"/>
        <v>4068.6898999999994</v>
      </c>
      <c r="H375" s="3">
        <f t="shared" si="13"/>
        <v>0.60999999999967258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990.81</v>
      </c>
      <c r="E376" s="2">
        <v>0</v>
      </c>
      <c r="F376" s="2">
        <v>0</v>
      </c>
      <c r="G376" s="3">
        <f t="shared" si="12"/>
        <v>743.10749999999996</v>
      </c>
      <c r="H376" s="3">
        <f t="shared" si="13"/>
        <v>0.19000000000005457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3855.31</v>
      </c>
      <c r="D378" s="2">
        <f>'PR-RAS'!E383</f>
        <v>963.65</v>
      </c>
      <c r="E378" s="2">
        <v>0</v>
      </c>
      <c r="F378" s="2">
        <v>0</v>
      </c>
      <c r="G378" s="3">
        <f t="shared" si="12"/>
        <v>2180.0439699999997</v>
      </c>
      <c r="H378" s="3">
        <f t="shared" si="13"/>
        <v>0.65999999999996817</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6261.68</v>
      </c>
      <c r="D413" s="2">
        <f>'PR-RAS'!E418</f>
        <v>8792.39</v>
      </c>
      <c r="E413" s="2">
        <v>0</v>
      </c>
      <c r="F413" s="2">
        <v>0</v>
      </c>
      <c r="G413" s="3">
        <f t="shared" si="12"/>
        <v>9824.7415199999996</v>
      </c>
      <c r="H413" s="3">
        <f t="shared" si="13"/>
        <v>0.70999999999912689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1017929.2099999998</v>
      </c>
      <c r="D417" s="2">
        <f>'PR-RAS'!E422</f>
        <v>1125781.6400000001</v>
      </c>
      <c r="E417" s="2">
        <v>0</v>
      </c>
      <c r="F417" s="2">
        <v>0</v>
      </c>
      <c r="G417" s="3">
        <f t="shared" si="12"/>
        <v>1360108.8758400001</v>
      </c>
      <c r="H417" s="3">
        <f t="shared" si="13"/>
        <v>0.56999999971594661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990383.17000000016</v>
      </c>
      <c r="D418" s="2">
        <f>'PR-RAS'!E423</f>
        <v>1111594.8099999998</v>
      </c>
      <c r="E418" s="2">
        <v>0</v>
      </c>
      <c r="F418" s="2">
        <v>0</v>
      </c>
      <c r="G418" s="3">
        <f t="shared" si="12"/>
        <v>1340059.8534299999</v>
      </c>
      <c r="H418" s="3">
        <f t="shared" si="13"/>
        <v>0.36000000033527613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27546.039999999688</v>
      </c>
      <c r="D419" s="2">
        <f>'PR-RAS'!E424</f>
        <v>14186.830000000307</v>
      </c>
      <c r="E419" s="2">
        <v>0</v>
      </c>
      <c r="F419" s="2">
        <v>0</v>
      </c>
      <c r="G419" s="3">
        <f t="shared" si="12"/>
        <v>23374.434600000124</v>
      </c>
      <c r="H419" s="3">
        <f t="shared" si="13"/>
        <v>0.20999999938067049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66575.789999999994</v>
      </c>
      <c r="E421" s="2">
        <v>0</v>
      </c>
      <c r="F421" s="2">
        <v>0</v>
      </c>
      <c r="G421" s="3">
        <f t="shared" si="12"/>
        <v>55923.663599999993</v>
      </c>
      <c r="H421" s="3">
        <f t="shared" si="13"/>
        <v>0.21000000000640284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12637.56</v>
      </c>
      <c r="D422" s="2">
        <f>'PR-RAS'!E427</f>
        <v>0</v>
      </c>
      <c r="E422" s="2">
        <v>0</v>
      </c>
      <c r="F422" s="2">
        <v>0</v>
      </c>
      <c r="G422" s="3">
        <f t="shared" si="12"/>
        <v>5320.4127599999993</v>
      </c>
      <c r="H422" s="3">
        <f t="shared" si="13"/>
        <v>0.44000000000050932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16446.05</v>
      </c>
      <c r="D423" s="2">
        <f>'PR-RAS'!E428</f>
        <v>89424.46</v>
      </c>
      <c r="E423" s="2">
        <v>0</v>
      </c>
      <c r="F423" s="2">
        <v>0</v>
      </c>
      <c r="G423" s="3">
        <f t="shared" si="12"/>
        <v>82414.477339999998</v>
      </c>
      <c r="H423" s="3">
        <f t="shared" si="13"/>
        <v>0.51000000000567525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1017929.2099999998</v>
      </c>
      <c r="D637" s="2">
        <f>'PR-RAS'!E643</f>
        <v>1125781.6400000001</v>
      </c>
      <c r="E637" s="2">
        <v>0</v>
      </c>
      <c r="F637" s="2">
        <v>0</v>
      </c>
      <c r="G637" s="3">
        <f t="shared" si="14"/>
        <v>2079397.2236400002</v>
      </c>
      <c r="H637" s="3">
        <f t="shared" si="15"/>
        <v>0.56999999971594661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990383.17000000016</v>
      </c>
      <c r="D638" s="2">
        <f>'PR-RAS'!E644</f>
        <v>1111594.8099999998</v>
      </c>
      <c r="E638" s="2">
        <v>0</v>
      </c>
      <c r="F638" s="2">
        <v>0</v>
      </c>
      <c r="G638" s="3">
        <f t="shared" si="14"/>
        <v>2047045.86723</v>
      </c>
      <c r="H638" s="3">
        <f t="shared" si="15"/>
        <v>0.36000000033527613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27546.039999999688</v>
      </c>
      <c r="D639" s="2">
        <f>'PR-RAS'!E645</f>
        <v>14186.830000000307</v>
      </c>
      <c r="E639" s="2">
        <v>0</v>
      </c>
      <c r="F639" s="2">
        <v>0</v>
      </c>
      <c r="G639" s="3">
        <f t="shared" si="14"/>
        <v>35676.768600000192</v>
      </c>
      <c r="H639" s="3">
        <f t="shared" si="15"/>
        <v>0.20999999938067049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66575.789999999994</v>
      </c>
      <c r="E641" s="2">
        <v>0</v>
      </c>
      <c r="F641" s="2">
        <v>0</v>
      </c>
      <c r="G641" s="3">
        <f t="shared" si="14"/>
        <v>85217.011199999994</v>
      </c>
      <c r="H641" s="3">
        <f t="shared" si="15"/>
        <v>0.21000000000640284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12637.56</v>
      </c>
      <c r="D642" s="2">
        <f>'PR-RAS'!E648</f>
        <v>0</v>
      </c>
      <c r="E642" s="2">
        <v>0</v>
      </c>
      <c r="F642" s="2">
        <v>0</v>
      </c>
      <c r="G642" s="3">
        <f t="shared" si="14"/>
        <v>8100.6759599999996</v>
      </c>
      <c r="H642" s="3">
        <f t="shared" si="15"/>
        <v>0.44000000000050932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14908.479999999689</v>
      </c>
      <c r="D643" s="2">
        <f>'PR-RAS'!E649</f>
        <v>80762.620000000301</v>
      </c>
      <c r="E643" s="2">
        <v>0</v>
      </c>
      <c r="F643" s="2">
        <v>0</v>
      </c>
      <c r="G643" s="3">
        <f t="shared" si="14"/>
        <v>113270.44824000019</v>
      </c>
      <c r="H643" s="3">
        <f t="shared" si="15"/>
        <v>0.85999999938758265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124559.13</v>
      </c>
      <c r="D646" s="2">
        <f>'PR-RAS'!E653</f>
        <v>79508.55</v>
      </c>
      <c r="E646" s="2">
        <v>0</v>
      </c>
      <c r="F646" s="2">
        <v>0</v>
      </c>
      <c r="G646" s="3">
        <f t="shared" si="14"/>
        <v>182906.66834999999</v>
      </c>
      <c r="H646" s="3">
        <f t="shared" si="15"/>
        <v>0.58000000000174623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902094.12</v>
      </c>
      <c r="D647" s="2">
        <f>'PR-RAS'!E654</f>
        <v>479713.86</v>
      </c>
      <c r="E647" s="2">
        <v>0</v>
      </c>
      <c r="F647" s="2">
        <v>0</v>
      </c>
      <c r="G647" s="3">
        <f t="shared" si="14"/>
        <v>1202543.10864</v>
      </c>
      <c r="H647" s="3">
        <f t="shared" si="15"/>
        <v>0.26000000000931323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966356.02</v>
      </c>
      <c r="D648" s="2">
        <f>'PR-RAS'!E655</f>
        <v>455104.2</v>
      </c>
      <c r="E648" s="2">
        <v>0</v>
      </c>
      <c r="F648" s="2">
        <v>0</v>
      </c>
      <c r="G648" s="3">
        <f t="shared" si="14"/>
        <v>1214137.1797400001</v>
      </c>
      <c r="H648" s="3">
        <f t="shared" si="15"/>
        <v>0.22000000003026798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60297.229999999981</v>
      </c>
      <c r="D649" s="2">
        <f>'PR-RAS'!E656</f>
        <v>104118.21000000002</v>
      </c>
      <c r="E649" s="2">
        <v>0</v>
      </c>
      <c r="F649" s="2">
        <v>0</v>
      </c>
      <c r="G649" s="3">
        <f t="shared" si="14"/>
        <v>174009.80520000003</v>
      </c>
      <c r="H649" s="3">
        <f t="shared" si="15"/>
        <v>0.44000000000232831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43</v>
      </c>
      <c r="D651" s="2">
        <f>'PR-RAS'!E658</f>
        <v>44</v>
      </c>
      <c r="E651" s="2">
        <v>0</v>
      </c>
      <c r="F651" s="2">
        <v>0</v>
      </c>
      <c r="G651" s="3">
        <f t="shared" si="14"/>
        <v>85.15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43</v>
      </c>
      <c r="D653" s="2">
        <f>'PR-RAS'!E660</f>
        <v>44</v>
      </c>
      <c r="E653" s="2">
        <v>0</v>
      </c>
      <c r="F653" s="2">
        <v>0</v>
      </c>
      <c r="G653" s="3">
        <f t="shared" si="14"/>
        <v>85.412000000000006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21897.48</v>
      </c>
      <c r="E670" s="2">
        <v>0</v>
      </c>
      <c r="F670" s="2">
        <v>0</v>
      </c>
      <c r="G670" s="3">
        <f t="shared" si="14"/>
        <v>29298.828240000003</v>
      </c>
      <c r="H670" s="3">
        <f t="shared" si="15"/>
        <v>0.47999999999956344</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194240.97</v>
      </c>
      <c r="D676" s="2">
        <f>'PR-RAS'!E683</f>
        <v>155970.88</v>
      </c>
      <c r="E676" s="2">
        <v>0</v>
      </c>
      <c r="F676" s="2">
        <v>0</v>
      </c>
      <c r="G676" s="3">
        <f t="shared" si="14"/>
        <v>341673.34275000001</v>
      </c>
      <c r="H676" s="3">
        <f t="shared" si="15"/>
        <v>0.14999999999417923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7808.6</v>
      </c>
      <c r="D695" s="2">
        <f>'PR-RAS'!E702</f>
        <v>0</v>
      </c>
      <c r="E695" s="2">
        <v>0</v>
      </c>
      <c r="F695" s="2">
        <v>0</v>
      </c>
      <c r="G695" s="3">
        <f t="shared" si="14"/>
        <v>5419.1683999999996</v>
      </c>
      <c r="H695" s="3">
        <f t="shared" si="15"/>
        <v>0.3999999999996362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4037.9</v>
      </c>
      <c r="D717" s="2">
        <f>'PR-RAS'!E724</f>
        <v>2518.4499999999998</v>
      </c>
      <c r="E717" s="2">
        <v>0</v>
      </c>
      <c r="F717" s="2">
        <v>0</v>
      </c>
      <c r="G717" s="3">
        <f t="shared" si="14"/>
        <v>6497.5567999999994</v>
      </c>
      <c r="H717" s="3">
        <f t="shared" si="15"/>
        <v>0.54999999999972715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2740.72</v>
      </c>
      <c r="D719" s="2">
        <f>'PR-RAS'!E726</f>
        <v>0</v>
      </c>
      <c r="E719" s="2">
        <v>0</v>
      </c>
      <c r="F719" s="2">
        <v>0</v>
      </c>
      <c r="G719" s="3">
        <f t="shared" si="14"/>
        <v>1967.8369599999999</v>
      </c>
      <c r="H719" s="3">
        <f t="shared" si="15"/>
        <v>0.28000000000020009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13876.4</v>
      </c>
      <c r="D727" s="2">
        <f>'PR-RAS'!E734</f>
        <v>13558.09</v>
      </c>
      <c r="E727" s="2">
        <v>0</v>
      </c>
      <c r="F727" s="2">
        <v>0</v>
      </c>
      <c r="G727" s="3">
        <f t="shared" si="14"/>
        <v>29760.613079999999</v>
      </c>
      <c r="H727" s="3">
        <f t="shared" si="15"/>
        <v>0.48999999999978172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10.25</v>
      </c>
      <c r="D729" s="2">
        <f>'PR-RAS'!E736</f>
        <v>0</v>
      </c>
      <c r="E729" s="2">
        <v>0</v>
      </c>
      <c r="F729" s="2">
        <v>0</v>
      </c>
      <c r="G729" s="3">
        <f t="shared" si="14"/>
        <v>7.4619999999999997</v>
      </c>
      <c r="H729" s="3">
        <f t="shared" si="15"/>
        <v>0.25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10866.15</v>
      </c>
      <c r="D731" s="2">
        <f>'PR-RAS'!E738</f>
        <v>10047.969999999999</v>
      </c>
      <c r="E731" s="2">
        <v>0</v>
      </c>
      <c r="F731" s="2">
        <v>0</v>
      </c>
      <c r="G731" s="3">
        <f t="shared" si="14"/>
        <v>22602.325699999998</v>
      </c>
      <c r="H731" s="3">
        <f t="shared" si="15"/>
        <v>0.18000000000029104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4716.82</v>
      </c>
      <c r="D734" s="2">
        <f>'PR-RAS'!E741</f>
        <v>9092.1</v>
      </c>
      <c r="E734" s="2">
        <v>0</v>
      </c>
      <c r="F734" s="2">
        <v>0</v>
      </c>
      <c r="G734" s="3">
        <f t="shared" si="14"/>
        <v>16786.447660000002</v>
      </c>
      <c r="H734" s="3">
        <f t="shared" si="15"/>
        <v>0.28000000000065484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148402.06</v>
      </c>
      <c r="D1581" s="7"/>
      <c r="E1581" s="7">
        <v>0</v>
      </c>
      <c r="F1581" s="7">
        <v>0</v>
      </c>
      <c r="G1581" s="8">
        <f t="shared" ref="G1581:G1685" si="70">B1581/1000*C1581</f>
        <v>148.40206000000001</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1111690.56</v>
      </c>
      <c r="D1582" s="2">
        <v>0</v>
      </c>
      <c r="E1582" s="2">
        <v>0</v>
      </c>
      <c r="F1582" s="2">
        <v>0</v>
      </c>
      <c r="G1582" s="3">
        <f t="shared" si="70"/>
        <v>2223.38112</v>
      </c>
      <c r="H1582" s="3">
        <f t="shared" si="71"/>
        <v>0.43999999994412065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1102599.98</v>
      </c>
      <c r="D1584" s="2">
        <v>0</v>
      </c>
      <c r="E1584" s="2">
        <v>0</v>
      </c>
      <c r="F1584" s="2">
        <v>0</v>
      </c>
      <c r="G1584" s="3">
        <f t="shared" si="70"/>
        <v>4410.3999199999998</v>
      </c>
      <c r="H1584" s="3">
        <f t="shared" si="71"/>
        <v>2.0000000018626451E-2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783856.37</v>
      </c>
      <c r="D1585" s="2">
        <v>0</v>
      </c>
      <c r="E1585" s="2">
        <v>0</v>
      </c>
      <c r="F1585" s="2">
        <v>0</v>
      </c>
      <c r="G1585" s="3">
        <f t="shared" si="70"/>
        <v>3919.2818499999998</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238981.22</v>
      </c>
      <c r="D1586" s="2">
        <v>0</v>
      </c>
      <c r="E1586" s="2">
        <v>0</v>
      </c>
      <c r="F1586" s="2">
        <v>0</v>
      </c>
      <c r="G1586" s="3">
        <f t="shared" si="70"/>
        <v>1433.88732</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79762.39</v>
      </c>
      <c r="D1592" s="2">
        <v>0</v>
      </c>
      <c r="E1592" s="2">
        <v>0</v>
      </c>
      <c r="F1592" s="2">
        <v>0</v>
      </c>
      <c r="G1592" s="3">
        <f t="shared" si="70"/>
        <v>957.14868000000001</v>
      </c>
      <c r="H1592" s="3">
        <f t="shared" si="71"/>
        <v>0.38999999999941792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9090.58</v>
      </c>
      <c r="D1593" s="2">
        <v>0</v>
      </c>
      <c r="E1593" s="2">
        <v>0</v>
      </c>
      <c r="F1593" s="2">
        <v>0</v>
      </c>
      <c r="G1593" s="3">
        <f t="shared" si="70"/>
        <v>118.17753999999999</v>
      </c>
      <c r="H1593" s="3">
        <f t="shared" si="71"/>
        <v>0.42000000000007276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1072028.98</v>
      </c>
      <c r="D1601" s="2">
        <v>0</v>
      </c>
      <c r="E1601" s="2">
        <v>0</v>
      </c>
      <c r="F1601" s="2">
        <v>0</v>
      </c>
      <c r="G1601" s="3">
        <f t="shared" si="70"/>
        <v>22512.60858</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1069025.8999999999</v>
      </c>
      <c r="D1603" s="2">
        <v>0</v>
      </c>
      <c r="E1603" s="2">
        <v>0</v>
      </c>
      <c r="F1603" s="2">
        <v>0</v>
      </c>
      <c r="G1603" s="3">
        <f t="shared" si="70"/>
        <v>24587.595699999998</v>
      </c>
      <c r="H1603" s="3">
        <f t="shared" si="71"/>
        <v>0.10000000009313226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875603.59</v>
      </c>
      <c r="D1604" s="2">
        <v>0</v>
      </c>
      <c r="E1604" s="2">
        <v>0</v>
      </c>
      <c r="F1604" s="2">
        <v>0</v>
      </c>
      <c r="G1604" s="3">
        <f t="shared" si="70"/>
        <v>21014.48616</v>
      </c>
      <c r="H1604" s="3">
        <f t="shared" si="71"/>
        <v>0.41000000003259629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193422.31</v>
      </c>
      <c r="D1605" s="2">
        <v>0</v>
      </c>
      <c r="E1605" s="2">
        <v>0</v>
      </c>
      <c r="F1605" s="2">
        <v>0</v>
      </c>
      <c r="G1605" s="3">
        <f t="shared" si="70"/>
        <v>4835.5577499999999</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3003.08</v>
      </c>
      <c r="D1612" s="2">
        <v>0</v>
      </c>
      <c r="E1612" s="2">
        <v>0</v>
      </c>
      <c r="F1612" s="2">
        <v>0</v>
      </c>
      <c r="G1612" s="3">
        <f t="shared" si="70"/>
        <v>96.098560000000006</v>
      </c>
      <c r="H1612" s="3">
        <f t="shared" si="71"/>
        <v>7.999999999992724E-2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188063.64000000013</v>
      </c>
      <c r="D1620" s="2">
        <v>0</v>
      </c>
      <c r="E1620" s="2">
        <v>0</v>
      </c>
      <c r="F1620" s="2">
        <v>0</v>
      </c>
      <c r="G1620" s="3">
        <f t="shared" si="70"/>
        <v>7522.5456000000049</v>
      </c>
      <c r="H1620" s="3">
        <f t="shared" si="71"/>
        <v>0.35999999986961484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188063.64</v>
      </c>
      <c r="D1680" s="2">
        <v>0</v>
      </c>
      <c r="E1680" s="2">
        <v>0</v>
      </c>
      <c r="F1680" s="2">
        <v>0</v>
      </c>
      <c r="G1680" s="3">
        <f t="shared" si="70"/>
        <v>18806.364000000001</v>
      </c>
      <c r="H1680" s="3">
        <f t="shared" si="71"/>
        <v>0.35999999998603016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188063.64</v>
      </c>
      <c r="D1682" s="2">
        <v>0</v>
      </c>
      <c r="E1682" s="2">
        <v>0</v>
      </c>
      <c r="F1682" s="2">
        <v>0</v>
      </c>
      <c r="G1682" s="3">
        <f t="shared" si="70"/>
        <v>19182.491280000002</v>
      </c>
      <c r="H1682" s="3">
        <f t="shared" si="71"/>
        <v>0.35999999998603016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32424</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1017929.2099999998</v>
      </c>
      <c r="I17" s="275">
        <f>'PR-RAS'!E6</f>
        <v>1125781.6400000001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984121.49000000011</v>
      </c>
      <c r="I18" s="275">
        <f>'PR-RAS'!E152</f>
        <v>1102802.42</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14908.479999999689</v>
      </c>
      <c r="I19" s="275">
        <f>'PR-RAS'!E649</f>
        <v>80762.620000000301</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1950</v>
      </c>
      <c r="J37" s="5"/>
      <c r="K37" s="5"/>
      <c r="L37" s="5"/>
      <c r="M37" s="5"/>
      <c r="N37" s="5"/>
      <c r="O37" s="5"/>
      <c r="P37" s="5"/>
      <c r="Q37" s="5"/>
      <c r="R37" s="5"/>
      <c r="S37" s="5"/>
      <c r="T37" s="5"/>
      <c r="U37" s="5"/>
      <c r="V37" s="5"/>
      <c r="W37" s="5"/>
    </row>
    <row r="38" spans="1:23" ht="12.75"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148402.06</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188063.64000000013</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188063.64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422" sqref="E42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1017929.2099999998</v>
      </c>
      <c r="E6" s="60">
        <f>E7+E43+E49+E82+E106+E125+E134+E140</f>
        <v>1125781.6400000001</v>
      </c>
      <c r="F6" s="45">
        <f t="shared" ref="F6:F132" si="0">IF(D6&lt;&gt;0,IF(E6/D6&gt;=100,"&gt;&gt;100",E6/D6*100),"-")</f>
        <v>110.59527803510032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202049.57</v>
      </c>
      <c r="E49" s="60">
        <f>E50+E53+E58+E61+E64+E68+E71+E74+E77</f>
        <v>177868.36000000002</v>
      </c>
      <c r="F49" s="45">
        <f t="shared" si="0"/>
        <v>88.032040850173559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21897.48</v>
      </c>
      <c r="F61" s="45" t="str">
        <f t="shared" si="0"/>
        <v>-</v>
      </c>
    </row>
    <row r="62" spans="1:6" ht="12.75" customHeight="1" x14ac:dyDescent="0.2">
      <c r="A62" s="63">
        <v>6341</v>
      </c>
      <c r="B62" s="65" t="s">
        <v>127</v>
      </c>
      <c r="C62" s="247" t="s">
        <v>128</v>
      </c>
      <c r="D62" s="194">
        <v>0</v>
      </c>
      <c r="E62" s="194">
        <v>21897.48</v>
      </c>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194240.97</v>
      </c>
      <c r="E68" s="60">
        <f t="shared" si="11"/>
        <v>155970.88</v>
      </c>
      <c r="F68" s="45">
        <f t="shared" si="0"/>
        <v>80.297622072212675</v>
      </c>
    </row>
    <row r="69" spans="1:6" ht="12.75" customHeight="1" x14ac:dyDescent="0.2">
      <c r="A69" s="63" t="s">
        <v>141</v>
      </c>
      <c r="B69" s="64" t="s">
        <v>142</v>
      </c>
      <c r="C69" s="247" t="s">
        <v>141</v>
      </c>
      <c r="D69" s="194">
        <v>194240.97</v>
      </c>
      <c r="E69" s="194">
        <v>155970.88</v>
      </c>
      <c r="F69" s="45">
        <f t="shared" si="0"/>
        <v>80.297622072212675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7808.6</v>
      </c>
      <c r="E74" s="60">
        <f t="shared" si="13"/>
        <v>0</v>
      </c>
      <c r="F74" s="45">
        <f t="shared" si="0"/>
        <v>0</v>
      </c>
    </row>
    <row r="75" spans="1:6" ht="12.75" customHeight="1" x14ac:dyDescent="0.2">
      <c r="A75" s="63" t="s">
        <v>153</v>
      </c>
      <c r="B75" s="65" t="s">
        <v>154</v>
      </c>
      <c r="C75" s="247" t="s">
        <v>153</v>
      </c>
      <c r="D75" s="194">
        <v>7808.6</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5.81</v>
      </c>
      <c r="E82" s="60">
        <f t="shared" si="15"/>
        <v>2.27</v>
      </c>
      <c r="F82" s="45">
        <f t="shared" si="0"/>
        <v>39.070567986230643</v>
      </c>
    </row>
    <row r="83" spans="1:6" ht="12.75" customHeight="1" x14ac:dyDescent="0.2">
      <c r="A83" s="63">
        <v>641</v>
      </c>
      <c r="B83" s="64" t="s">
        <v>169</v>
      </c>
      <c r="C83" s="247" t="s">
        <v>170</v>
      </c>
      <c r="D83" s="60">
        <f t="shared" ref="D83:E83" si="16">SUM(D84:D90)</f>
        <v>5.81</v>
      </c>
      <c r="E83" s="60">
        <f t="shared" si="16"/>
        <v>2.27</v>
      </c>
      <c r="F83" s="45">
        <f t="shared" si="0"/>
        <v>39.070567986230643</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5.81</v>
      </c>
      <c r="E85" s="194">
        <v>2.27</v>
      </c>
      <c r="F85" s="45">
        <f t="shared" si="0"/>
        <v>39.070567986230643</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6778.62</v>
      </c>
      <c r="E106" s="332">
        <f>E107+E112+E120+E124</f>
        <v>2518.4499999999998</v>
      </c>
      <c r="F106" s="71">
        <f t="shared" si="0"/>
        <v>37.15284231893807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6778.62</v>
      </c>
      <c r="E112" s="60">
        <f t="shared" si="20"/>
        <v>2518.4499999999998</v>
      </c>
      <c r="F112" s="45">
        <f t="shared" si="0"/>
        <v>37.15284231893807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6778.62</v>
      </c>
      <c r="E117" s="194">
        <v>2518.4499999999998</v>
      </c>
      <c r="F117" s="45">
        <f t="shared" si="0"/>
        <v>37.15284231893807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174932.57</v>
      </c>
      <c r="E125" s="60">
        <f t="shared" si="22"/>
        <v>236862.56</v>
      </c>
      <c r="F125" s="45">
        <f t="shared" si="0"/>
        <v>135.40220669026928</v>
      </c>
    </row>
    <row r="126" spans="1:6" ht="12.75" customHeight="1" x14ac:dyDescent="0.2">
      <c r="A126" s="63">
        <v>661</v>
      </c>
      <c r="B126" s="65" t="s">
        <v>255</v>
      </c>
      <c r="C126" s="247" t="s">
        <v>256</v>
      </c>
      <c r="D126" s="60">
        <f t="shared" ref="D126:E126" si="23">SUM(D127:D128)</f>
        <v>174932.57</v>
      </c>
      <c r="E126" s="60">
        <f t="shared" si="23"/>
        <v>236862.56</v>
      </c>
      <c r="F126" s="45">
        <f t="shared" si="0"/>
        <v>135.40220669026928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174932.57</v>
      </c>
      <c r="E128" s="194">
        <v>236862.56</v>
      </c>
      <c r="F128" s="45">
        <f t="shared" si="0"/>
        <v>135.40220669026928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633759.56999999995</v>
      </c>
      <c r="E134" s="60">
        <f t="shared" si="25"/>
        <v>708070.92</v>
      </c>
      <c r="F134" s="45">
        <f t="shared" ref="F134:F229" si="26">IF(D134&lt;&gt;0,IF(E134/D134&gt;=100,"&gt;&gt;100",E134/D134*100),"-")</f>
        <v>111.72547974305147</v>
      </c>
    </row>
    <row r="135" spans="1:6" ht="24" x14ac:dyDescent="0.2">
      <c r="A135" s="63">
        <v>671</v>
      </c>
      <c r="B135" s="182" t="s">
        <v>273</v>
      </c>
      <c r="C135" s="247" t="s">
        <v>274</v>
      </c>
      <c r="D135" s="60">
        <f t="shared" ref="D135:E135" si="27">SUM(D136:D138)</f>
        <v>12712.86</v>
      </c>
      <c r="E135" s="60">
        <f t="shared" si="27"/>
        <v>22260.36</v>
      </c>
      <c r="F135" s="45">
        <f t="shared" si="26"/>
        <v>175.10111808043195</v>
      </c>
    </row>
    <row r="136" spans="1:6" ht="12.75" customHeight="1" x14ac:dyDescent="0.2">
      <c r="A136" s="63">
        <v>6711</v>
      </c>
      <c r="B136" s="65" t="s">
        <v>275</v>
      </c>
      <c r="C136" s="247" t="s">
        <v>276</v>
      </c>
      <c r="D136" s="194">
        <v>12712.86</v>
      </c>
      <c r="E136" s="194">
        <v>20521.72</v>
      </c>
      <c r="F136" s="45">
        <f t="shared" si="26"/>
        <v>161.42488786944872</v>
      </c>
    </row>
    <row r="137" spans="1:6" ht="24" x14ac:dyDescent="0.2">
      <c r="A137" s="63">
        <v>6712</v>
      </c>
      <c r="B137" s="182" t="s">
        <v>277</v>
      </c>
      <c r="C137" s="247" t="s">
        <v>278</v>
      </c>
      <c r="D137" s="194">
        <v>0</v>
      </c>
      <c r="E137" s="194">
        <v>1738.64</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621046.71</v>
      </c>
      <c r="E139" s="194">
        <v>685810.56</v>
      </c>
      <c r="F139" s="45">
        <f t="shared" si="26"/>
        <v>110.4281769723891</v>
      </c>
    </row>
    <row r="140" spans="1:6" ht="12.75" customHeight="1" x14ac:dyDescent="0.2">
      <c r="A140" s="63">
        <v>68</v>
      </c>
      <c r="B140" s="65" t="s">
        <v>283</v>
      </c>
      <c r="C140" s="247" t="s">
        <v>284</v>
      </c>
      <c r="D140" s="60">
        <f t="shared" ref="D140:E140" si="28">D141+D151</f>
        <v>403.07</v>
      </c>
      <c r="E140" s="60">
        <f t="shared" si="28"/>
        <v>459.08</v>
      </c>
      <c r="F140" s="45">
        <f t="shared" si="26"/>
        <v>113.89584935619123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403.07</v>
      </c>
      <c r="E151" s="194">
        <v>459.08</v>
      </c>
      <c r="F151" s="45">
        <f t="shared" si="26"/>
        <v>113.89584935619123</v>
      </c>
    </row>
    <row r="152" spans="1:6" ht="12.75" customHeight="1" x14ac:dyDescent="0.2">
      <c r="A152" s="63">
        <v>3</v>
      </c>
      <c r="B152" s="64" t="s">
        <v>307</v>
      </c>
      <c r="C152" s="247" t="s">
        <v>13</v>
      </c>
      <c r="D152" s="60">
        <f>D153+D164+D202+D221+D230+D262+D273</f>
        <v>984121.49000000011</v>
      </c>
      <c r="E152" s="60">
        <f>E153+E164+E202+E221+E230+E262+E273</f>
        <v>1102802.42</v>
      </c>
      <c r="F152" s="45">
        <f t="shared" si="26"/>
        <v>112.05958118036827</v>
      </c>
    </row>
    <row r="153" spans="1:6" ht="12.75" customHeight="1" x14ac:dyDescent="0.2">
      <c r="A153" s="63">
        <v>31</v>
      </c>
      <c r="B153" s="64" t="s">
        <v>308</v>
      </c>
      <c r="C153" s="247" t="s">
        <v>3</v>
      </c>
      <c r="D153" s="60">
        <f t="shared" ref="D153:E153" si="30">D154+D159+D160</f>
        <v>704511.47000000009</v>
      </c>
      <c r="E153" s="60">
        <f t="shared" si="30"/>
        <v>781125.78999999992</v>
      </c>
      <c r="F153" s="45">
        <f t="shared" si="26"/>
        <v>110.87481513963142</v>
      </c>
    </row>
    <row r="154" spans="1:6" ht="12.75" customHeight="1" x14ac:dyDescent="0.2">
      <c r="A154" s="63">
        <v>311</v>
      </c>
      <c r="B154" s="64" t="s">
        <v>309</v>
      </c>
      <c r="C154" s="247" t="s">
        <v>310</v>
      </c>
      <c r="D154" s="60">
        <f t="shared" ref="D154:E154" si="31">SUM(D155:D158)</f>
        <v>588907.43000000005</v>
      </c>
      <c r="E154" s="60">
        <f t="shared" si="31"/>
        <v>654645.61</v>
      </c>
      <c r="F154" s="45">
        <f t="shared" si="26"/>
        <v>111.16273571213051</v>
      </c>
    </row>
    <row r="155" spans="1:6" ht="12.75" customHeight="1" x14ac:dyDescent="0.2">
      <c r="A155" s="63">
        <v>3111</v>
      </c>
      <c r="B155" s="64" t="s">
        <v>311</v>
      </c>
      <c r="C155" s="247" t="s">
        <v>312</v>
      </c>
      <c r="D155" s="194">
        <v>588907.43000000005</v>
      </c>
      <c r="E155" s="194">
        <v>654645.61</v>
      </c>
      <c r="F155" s="45">
        <f t="shared" si="26"/>
        <v>111.16273571213051</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18434.27</v>
      </c>
      <c r="E159" s="194">
        <v>18385.98</v>
      </c>
      <c r="F159" s="45">
        <f t="shared" si="26"/>
        <v>99.738042244146357</v>
      </c>
    </row>
    <row r="160" spans="1:6" ht="12.75" customHeight="1" x14ac:dyDescent="0.2">
      <c r="A160" s="63">
        <v>313</v>
      </c>
      <c r="B160" s="65" t="s">
        <v>321</v>
      </c>
      <c r="C160" s="247" t="s">
        <v>322</v>
      </c>
      <c r="D160" s="60">
        <f t="shared" ref="D160:E160" si="32">SUM(D161:D163)</f>
        <v>97169.77</v>
      </c>
      <c r="E160" s="60">
        <f t="shared" si="32"/>
        <v>108094.2</v>
      </c>
      <c r="F160" s="45">
        <f t="shared" si="26"/>
        <v>111.24262206239656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97169.77</v>
      </c>
      <c r="E162" s="194">
        <v>108094.2</v>
      </c>
      <c r="F162" s="45">
        <f t="shared" si="26"/>
        <v>111.24262206239656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278164.63</v>
      </c>
      <c r="E164" s="60">
        <f>E165+E170+E178+E188+E189+E194</f>
        <v>321475.17000000004</v>
      </c>
      <c r="F164" s="45">
        <f t="shared" si="26"/>
        <v>115.57011040548184</v>
      </c>
    </row>
    <row r="165" spans="1:6" ht="12.75" customHeight="1" x14ac:dyDescent="0.2">
      <c r="A165" s="63">
        <v>321</v>
      </c>
      <c r="B165" s="64" t="s">
        <v>331</v>
      </c>
      <c r="C165" s="247" t="s">
        <v>332</v>
      </c>
      <c r="D165" s="60">
        <f t="shared" ref="D165:E165" si="33">SUM(D166:D169)</f>
        <v>20009.29</v>
      </c>
      <c r="E165" s="60">
        <f t="shared" si="33"/>
        <v>25080.010000000002</v>
      </c>
      <c r="F165" s="45">
        <f t="shared" si="26"/>
        <v>125.34182872055931</v>
      </c>
    </row>
    <row r="166" spans="1:6" ht="12.75" customHeight="1" x14ac:dyDescent="0.2">
      <c r="A166" s="63">
        <v>3211</v>
      </c>
      <c r="B166" s="64" t="s">
        <v>333</v>
      </c>
      <c r="C166" s="247" t="s">
        <v>334</v>
      </c>
      <c r="D166" s="194">
        <v>2674.08</v>
      </c>
      <c r="E166" s="194">
        <v>6675.97</v>
      </c>
      <c r="F166" s="45">
        <f t="shared" si="26"/>
        <v>249.65483455992344</v>
      </c>
    </row>
    <row r="167" spans="1:6" ht="12.75" customHeight="1" x14ac:dyDescent="0.2">
      <c r="A167" s="63">
        <v>3212</v>
      </c>
      <c r="B167" s="64" t="s">
        <v>335</v>
      </c>
      <c r="C167" s="247" t="s">
        <v>336</v>
      </c>
      <c r="D167" s="194">
        <v>13876.4</v>
      </c>
      <c r="E167" s="194">
        <v>13558.09</v>
      </c>
      <c r="F167" s="45">
        <f t="shared" si="26"/>
        <v>97.70610532991266</v>
      </c>
    </row>
    <row r="168" spans="1:6" ht="12.75" customHeight="1" x14ac:dyDescent="0.2">
      <c r="A168" s="63">
        <v>3213</v>
      </c>
      <c r="B168" s="64" t="s">
        <v>337</v>
      </c>
      <c r="C168" s="247" t="s">
        <v>338</v>
      </c>
      <c r="D168" s="194">
        <v>3458.81</v>
      </c>
      <c r="E168" s="194">
        <v>4845.95</v>
      </c>
      <c r="F168" s="45">
        <f t="shared" si="26"/>
        <v>140.10454462662014</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41784.589999999997</v>
      </c>
      <c r="E170" s="60">
        <f t="shared" si="34"/>
        <v>29370.800000000003</v>
      </c>
      <c r="F170" s="45">
        <f t="shared" si="26"/>
        <v>70.290985265142012</v>
      </c>
    </row>
    <row r="171" spans="1:6" ht="12.75" customHeight="1" x14ac:dyDescent="0.2">
      <c r="A171" s="63">
        <v>3221</v>
      </c>
      <c r="B171" s="64" t="s">
        <v>343</v>
      </c>
      <c r="C171" s="247" t="s">
        <v>344</v>
      </c>
      <c r="D171" s="194">
        <v>10864.11</v>
      </c>
      <c r="E171" s="194">
        <v>12563.44</v>
      </c>
      <c r="F171" s="45">
        <f t="shared" si="26"/>
        <v>115.6416862494949</v>
      </c>
    </row>
    <row r="172" spans="1:6" ht="12.75" customHeight="1" x14ac:dyDescent="0.2">
      <c r="A172" s="63">
        <v>3222</v>
      </c>
      <c r="B172" s="64" t="s">
        <v>345</v>
      </c>
      <c r="C172" s="247" t="s">
        <v>346</v>
      </c>
      <c r="D172" s="194">
        <v>15855.88</v>
      </c>
      <c r="E172" s="194">
        <v>0</v>
      </c>
      <c r="F172" s="45">
        <f t="shared" si="26"/>
        <v>0</v>
      </c>
    </row>
    <row r="173" spans="1:6" ht="12.75" customHeight="1" x14ac:dyDescent="0.2">
      <c r="A173" s="63">
        <v>3223</v>
      </c>
      <c r="B173" s="65" t="s">
        <v>347</v>
      </c>
      <c r="C173" s="247" t="s">
        <v>348</v>
      </c>
      <c r="D173" s="194">
        <v>13635.24</v>
      </c>
      <c r="E173" s="194">
        <v>16282.03</v>
      </c>
      <c r="F173" s="45">
        <f t="shared" si="26"/>
        <v>119.41139283210272</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1429.36</v>
      </c>
      <c r="E175" s="194">
        <v>97.59</v>
      </c>
      <c r="F175" s="45">
        <f t="shared" si="26"/>
        <v>6.8275312027760684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427.74</v>
      </c>
      <c r="F177" s="45" t="str">
        <f t="shared" si="26"/>
        <v>-</v>
      </c>
    </row>
    <row r="178" spans="1:6" ht="12.75" customHeight="1" x14ac:dyDescent="0.2">
      <c r="A178" s="63">
        <v>323</v>
      </c>
      <c r="B178" s="65" t="s">
        <v>357</v>
      </c>
      <c r="C178" s="247" t="s">
        <v>358</v>
      </c>
      <c r="D178" s="60">
        <f t="shared" ref="D178:E178" si="35">SUM(D179:D187)</f>
        <v>60525.209999999992</v>
      </c>
      <c r="E178" s="60">
        <f t="shared" si="35"/>
        <v>94949.43</v>
      </c>
      <c r="F178" s="45">
        <f t="shared" si="26"/>
        <v>156.87583735768948</v>
      </c>
    </row>
    <row r="179" spans="1:6" ht="12.75" customHeight="1" x14ac:dyDescent="0.2">
      <c r="A179" s="63">
        <v>3231</v>
      </c>
      <c r="B179" s="65" t="s">
        <v>359</v>
      </c>
      <c r="C179" s="247" t="s">
        <v>360</v>
      </c>
      <c r="D179" s="194">
        <v>4825.78</v>
      </c>
      <c r="E179" s="194">
        <v>5065.76</v>
      </c>
      <c r="F179" s="45">
        <f t="shared" si="26"/>
        <v>104.97287485131939</v>
      </c>
    </row>
    <row r="180" spans="1:6" ht="12.75" customHeight="1" x14ac:dyDescent="0.2">
      <c r="A180" s="63">
        <v>3232</v>
      </c>
      <c r="B180" s="65" t="s">
        <v>361</v>
      </c>
      <c r="C180" s="247" t="s">
        <v>362</v>
      </c>
      <c r="D180" s="194">
        <v>11132.27</v>
      </c>
      <c r="E180" s="194">
        <v>27720.34</v>
      </c>
      <c r="F180" s="45">
        <f t="shared" si="26"/>
        <v>249.00887240428054</v>
      </c>
    </row>
    <row r="181" spans="1:6" ht="12.75" customHeight="1" x14ac:dyDescent="0.2">
      <c r="A181" s="63">
        <v>3233</v>
      </c>
      <c r="B181" s="65" t="s">
        <v>363</v>
      </c>
      <c r="C181" s="247" t="s">
        <v>364</v>
      </c>
      <c r="D181" s="194">
        <v>0</v>
      </c>
      <c r="E181" s="194">
        <v>1059.4100000000001</v>
      </c>
      <c r="F181" s="45" t="str">
        <f t="shared" si="26"/>
        <v>-</v>
      </c>
    </row>
    <row r="182" spans="1:6" ht="12.75" customHeight="1" x14ac:dyDescent="0.2">
      <c r="A182" s="63">
        <v>3234</v>
      </c>
      <c r="B182" s="65" t="s">
        <v>365</v>
      </c>
      <c r="C182" s="247" t="s">
        <v>366</v>
      </c>
      <c r="D182" s="194">
        <v>1813.04</v>
      </c>
      <c r="E182" s="194">
        <v>2178.46</v>
      </c>
      <c r="F182" s="45">
        <f t="shared" si="26"/>
        <v>120.15509861889424</v>
      </c>
    </row>
    <row r="183" spans="1:6" ht="12.75" customHeight="1" x14ac:dyDescent="0.2">
      <c r="A183" s="63">
        <v>3235</v>
      </c>
      <c r="B183" s="64" t="s">
        <v>367</v>
      </c>
      <c r="C183" s="247" t="s">
        <v>368</v>
      </c>
      <c r="D183" s="194">
        <v>2936.35</v>
      </c>
      <c r="E183" s="194">
        <v>4224.66</v>
      </c>
      <c r="F183" s="45">
        <f t="shared" si="26"/>
        <v>143.87453811705009</v>
      </c>
    </row>
    <row r="184" spans="1:6" ht="12.75" customHeight="1" x14ac:dyDescent="0.2">
      <c r="A184" s="63">
        <v>3236</v>
      </c>
      <c r="B184" s="64" t="s">
        <v>369</v>
      </c>
      <c r="C184" s="247" t="s">
        <v>370</v>
      </c>
      <c r="D184" s="194">
        <v>13014.22</v>
      </c>
      <c r="E184" s="194">
        <v>20021.82</v>
      </c>
      <c r="F184" s="45">
        <f t="shared" si="26"/>
        <v>153.84571645477024</v>
      </c>
    </row>
    <row r="185" spans="1:6" ht="12.75" customHeight="1" x14ac:dyDescent="0.2">
      <c r="A185" s="63">
        <v>3237</v>
      </c>
      <c r="B185" s="64" t="s">
        <v>371</v>
      </c>
      <c r="C185" s="247" t="s">
        <v>372</v>
      </c>
      <c r="D185" s="194">
        <v>11921.74</v>
      </c>
      <c r="E185" s="194">
        <v>10841.05</v>
      </c>
      <c r="F185" s="45">
        <f t="shared" si="26"/>
        <v>90.935131952215016</v>
      </c>
    </row>
    <row r="186" spans="1:6" ht="12.75" customHeight="1" x14ac:dyDescent="0.2">
      <c r="A186" s="63">
        <v>3238</v>
      </c>
      <c r="B186" s="64" t="s">
        <v>373</v>
      </c>
      <c r="C186" s="247" t="s">
        <v>374</v>
      </c>
      <c r="D186" s="194">
        <v>8398.09</v>
      </c>
      <c r="E186" s="194">
        <v>13092.97</v>
      </c>
      <c r="F186" s="45">
        <f t="shared" si="26"/>
        <v>155.90414010804835</v>
      </c>
    </row>
    <row r="187" spans="1:6" ht="12.75" customHeight="1" x14ac:dyDescent="0.2">
      <c r="A187" s="63">
        <v>3239</v>
      </c>
      <c r="B187" s="64" t="s">
        <v>375</v>
      </c>
      <c r="C187" s="247" t="s">
        <v>376</v>
      </c>
      <c r="D187" s="194">
        <v>6483.72</v>
      </c>
      <c r="E187" s="194">
        <v>10744.96</v>
      </c>
      <c r="F187" s="45">
        <f t="shared" si="26"/>
        <v>165.72214716243144</v>
      </c>
    </row>
    <row r="188" spans="1:6" ht="12.75" customHeight="1" x14ac:dyDescent="0.2">
      <c r="A188" s="63">
        <v>324</v>
      </c>
      <c r="B188" s="64" t="s">
        <v>377</v>
      </c>
      <c r="C188" s="247" t="s">
        <v>378</v>
      </c>
      <c r="D188" s="194">
        <v>12440.1</v>
      </c>
      <c r="E188" s="194">
        <v>0</v>
      </c>
      <c r="F188" s="45">
        <f t="shared" si="26"/>
        <v>0</v>
      </c>
    </row>
    <row r="189" spans="1:6" ht="24" x14ac:dyDescent="0.2">
      <c r="A189" s="70" t="s">
        <v>379</v>
      </c>
      <c r="B189" s="65" t="s">
        <v>380</v>
      </c>
      <c r="C189" s="277" t="s">
        <v>379</v>
      </c>
      <c r="D189" s="60">
        <f>SUM(D190:D193)</f>
        <v>125765.18</v>
      </c>
      <c r="E189" s="60">
        <f>SUM(E190:E193)</f>
        <v>151597.04</v>
      </c>
      <c r="F189" s="45">
        <f>IF(D189&lt;&gt;0,IF(E189/D189&gt;=100,"&gt;&gt;100",E189/D189*100),"-")</f>
        <v>120.53975512140963</v>
      </c>
    </row>
    <row r="190" spans="1:6" ht="12.75" customHeight="1" x14ac:dyDescent="0.2">
      <c r="A190" s="70" t="s">
        <v>381</v>
      </c>
      <c r="B190" s="65" t="s">
        <v>382</v>
      </c>
      <c r="C190" s="277" t="s">
        <v>381</v>
      </c>
      <c r="D190" s="192">
        <v>105998.03</v>
      </c>
      <c r="E190" s="192">
        <v>143165.72</v>
      </c>
      <c r="F190" s="71">
        <f>IF(D190&lt;&gt;0,IF(E190/D190&gt;=100,"&gt;&gt;100",E190/D190*100),"-")</f>
        <v>135.06451016117941</v>
      </c>
    </row>
    <row r="191" spans="1:6" ht="12.75" customHeight="1" x14ac:dyDescent="0.2">
      <c r="A191" s="70" t="s">
        <v>383</v>
      </c>
      <c r="B191" s="65" t="s">
        <v>384</v>
      </c>
      <c r="C191" s="277" t="s">
        <v>383</v>
      </c>
      <c r="D191" s="192">
        <v>19767.150000000001</v>
      </c>
      <c r="E191" s="192">
        <v>8431.32</v>
      </c>
      <c r="F191" s="71">
        <f>IF(D191&lt;&gt;0,IF(E191/D191&gt;=100,"&gt;&gt;100",E191/D191*100),"-")</f>
        <v>42.653189761801777</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17640.260000000002</v>
      </c>
      <c r="E194" s="60">
        <f t="shared" si="36"/>
        <v>20477.89</v>
      </c>
      <c r="F194" s="45">
        <f t="shared" si="26"/>
        <v>116.08610077175732</v>
      </c>
    </row>
    <row r="195" spans="1:6" ht="12.75" customHeight="1" x14ac:dyDescent="0.2">
      <c r="A195" s="63">
        <v>3291</v>
      </c>
      <c r="B195" s="183" t="s">
        <v>391</v>
      </c>
      <c r="C195" s="247" t="s">
        <v>392</v>
      </c>
      <c r="D195" s="194">
        <v>4716.82</v>
      </c>
      <c r="E195" s="194">
        <v>9092.1</v>
      </c>
      <c r="F195" s="45">
        <f t="shared" si="26"/>
        <v>192.75910465101489</v>
      </c>
    </row>
    <row r="196" spans="1:6" ht="12.75" customHeight="1" x14ac:dyDescent="0.2">
      <c r="A196" s="63">
        <v>3292</v>
      </c>
      <c r="B196" s="64" t="s">
        <v>393</v>
      </c>
      <c r="C196" s="247" t="s">
        <v>394</v>
      </c>
      <c r="D196" s="194">
        <v>1625.47</v>
      </c>
      <c r="E196" s="194">
        <v>1638.03</v>
      </c>
      <c r="F196" s="45">
        <f t="shared" si="26"/>
        <v>100.77269958842675</v>
      </c>
    </row>
    <row r="197" spans="1:6" ht="12.75" customHeight="1" x14ac:dyDescent="0.2">
      <c r="A197" s="63">
        <v>3293</v>
      </c>
      <c r="B197" s="64" t="s">
        <v>395</v>
      </c>
      <c r="C197" s="247" t="s">
        <v>396</v>
      </c>
      <c r="D197" s="194">
        <v>331.48</v>
      </c>
      <c r="E197" s="194">
        <v>19.309999999999999</v>
      </c>
      <c r="F197" s="45">
        <f t="shared" si="26"/>
        <v>5.8253891637504518</v>
      </c>
    </row>
    <row r="198" spans="1:6" ht="12.75" customHeight="1" x14ac:dyDescent="0.2">
      <c r="A198" s="63">
        <v>3294</v>
      </c>
      <c r="B198" s="64" t="s">
        <v>397</v>
      </c>
      <c r="C198" s="247" t="s">
        <v>398</v>
      </c>
      <c r="D198" s="194">
        <v>815.4</v>
      </c>
      <c r="E198" s="194">
        <v>826.8</v>
      </c>
      <c r="F198" s="45">
        <f t="shared" si="26"/>
        <v>101.3980868285504</v>
      </c>
    </row>
    <row r="199" spans="1:6" ht="12.75" customHeight="1" x14ac:dyDescent="0.2">
      <c r="A199" s="63">
        <v>3295</v>
      </c>
      <c r="B199" s="64" t="s">
        <v>399</v>
      </c>
      <c r="C199" s="247" t="s">
        <v>400</v>
      </c>
      <c r="D199" s="194">
        <v>1071.58</v>
      </c>
      <c r="E199" s="194">
        <v>517.26</v>
      </c>
      <c r="F199" s="45">
        <f t="shared" si="26"/>
        <v>48.270777730080816</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9079.51</v>
      </c>
      <c r="E201" s="194">
        <v>8384.39</v>
      </c>
      <c r="F201" s="45">
        <f t="shared" si="26"/>
        <v>92.344080242215711</v>
      </c>
    </row>
    <row r="202" spans="1:6" ht="12.75" customHeight="1" x14ac:dyDescent="0.2">
      <c r="A202" s="63">
        <v>34</v>
      </c>
      <c r="B202" s="183" t="s">
        <v>405</v>
      </c>
      <c r="C202" s="247" t="s">
        <v>406</v>
      </c>
      <c r="D202" s="60">
        <f t="shared" ref="D202:E202" si="37">D203+D208+D216</f>
        <v>1445.39</v>
      </c>
      <c r="E202" s="60">
        <f t="shared" si="37"/>
        <v>201.46</v>
      </c>
      <c r="F202" s="45">
        <f t="shared" si="26"/>
        <v>13.938106670172065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1445.39</v>
      </c>
      <c r="E216" s="60">
        <f t="shared" si="40"/>
        <v>201.46</v>
      </c>
      <c r="F216" s="45">
        <f t="shared" si="26"/>
        <v>13.938106670172065</v>
      </c>
    </row>
    <row r="217" spans="1:6" ht="12.75" customHeight="1" x14ac:dyDescent="0.2">
      <c r="A217" s="63">
        <v>3431</v>
      </c>
      <c r="B217" s="182" t="s">
        <v>435</v>
      </c>
      <c r="C217" s="247" t="s">
        <v>436</v>
      </c>
      <c r="D217" s="194">
        <v>1443.95</v>
      </c>
      <c r="E217" s="194">
        <v>201.46</v>
      </c>
      <c r="F217" s="45">
        <f t="shared" si="26"/>
        <v>13.952006648429654</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1.44</v>
      </c>
      <c r="E219" s="194">
        <v>0</v>
      </c>
      <c r="F219" s="45">
        <f t="shared" si="26"/>
        <v>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984121.49000000011</v>
      </c>
      <c r="E299" s="60">
        <f>E152-E297+E298</f>
        <v>1102802.42</v>
      </c>
      <c r="F299" s="45">
        <f t="shared" si="68"/>
        <v>112.05958118036827</v>
      </c>
    </row>
    <row r="300" spans="1:6" ht="12.75" customHeight="1" x14ac:dyDescent="0.2">
      <c r="A300" s="63" t="s">
        <v>581</v>
      </c>
      <c r="B300" s="64" t="s">
        <v>592</v>
      </c>
      <c r="C300" s="247" t="s">
        <v>593</v>
      </c>
      <c r="D300" s="60">
        <f>IF(D6&gt;=D299,D6-D299,0)</f>
        <v>33807.719999999739</v>
      </c>
      <c r="E300" s="60">
        <f>IF(E6&gt;=E299,E6-E299,0)</f>
        <v>22979.220000000205</v>
      </c>
      <c r="F300" s="45">
        <f t="shared" si="68"/>
        <v>67.970333403140998</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66575.789999999994</v>
      </c>
      <c r="F302" s="45" t="str">
        <f t="shared" si="68"/>
        <v>-</v>
      </c>
    </row>
    <row r="303" spans="1:6" ht="12.75" customHeight="1" x14ac:dyDescent="0.2">
      <c r="A303" s="63">
        <v>92221</v>
      </c>
      <c r="B303" s="64" t="s">
        <v>598</v>
      </c>
      <c r="C303" s="247" t="s">
        <v>599</v>
      </c>
      <c r="D303" s="194">
        <v>12637.56</v>
      </c>
      <c r="E303" s="194">
        <v>0</v>
      </c>
      <c r="F303" s="45">
        <f t="shared" si="68"/>
        <v>0</v>
      </c>
    </row>
    <row r="304" spans="1:6" ht="12.75" customHeight="1" x14ac:dyDescent="0.2">
      <c r="A304" s="63">
        <v>96</v>
      </c>
      <c r="B304" s="220" t="s">
        <v>600</v>
      </c>
      <c r="C304" s="247" t="s">
        <v>601</v>
      </c>
      <c r="D304" s="194">
        <v>16446.05</v>
      </c>
      <c r="E304" s="194">
        <v>89424.46</v>
      </c>
      <c r="F304" s="45">
        <f t="shared" si="68"/>
        <v>543.74430334335614</v>
      </c>
    </row>
    <row r="305" spans="1:6" ht="12" x14ac:dyDescent="0.2">
      <c r="A305" s="63">
        <v>9661</v>
      </c>
      <c r="B305" s="220" t="s">
        <v>602</v>
      </c>
      <c r="C305" s="247" t="s">
        <v>603</v>
      </c>
      <c r="D305" s="194">
        <v>9846.07</v>
      </c>
      <c r="E305" s="194">
        <v>32790.730000000003</v>
      </c>
      <c r="F305" s="45">
        <f t="shared" si="68"/>
        <v>333.03368755249562</v>
      </c>
    </row>
    <row r="306" spans="1:6" ht="12.75" customHeight="1" x14ac:dyDescent="0.2">
      <c r="A306" s="249" t="s">
        <v>604</v>
      </c>
      <c r="B306" s="184" t="s">
        <v>605</v>
      </c>
      <c r="C306" s="250" t="s">
        <v>604</v>
      </c>
      <c r="D306" s="196">
        <v>4155.76</v>
      </c>
      <c r="E306" s="196">
        <v>42154.11</v>
      </c>
      <c r="F306" s="61">
        <f t="shared" si="68"/>
        <v>1014.3538125397038</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6261.68</v>
      </c>
      <c r="E360" s="60">
        <f t="shared" si="86"/>
        <v>8792.39</v>
      </c>
      <c r="F360" s="45">
        <f t="shared" si="72"/>
        <v>140.415830895223</v>
      </c>
    </row>
    <row r="361" spans="1:6" ht="12.75" customHeight="1" x14ac:dyDescent="0.2">
      <c r="A361" s="63">
        <v>41</v>
      </c>
      <c r="B361" s="64" t="s">
        <v>713</v>
      </c>
      <c r="C361" s="247" t="s">
        <v>714</v>
      </c>
      <c r="D361" s="60">
        <f t="shared" ref="D361:E361" si="87">D362+D366</f>
        <v>0</v>
      </c>
      <c r="E361" s="60">
        <f t="shared" si="87"/>
        <v>2601.69</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2601.69</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2601.69</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6261.68</v>
      </c>
      <c r="E373" s="60">
        <f t="shared" si="90"/>
        <v>6190.6999999999989</v>
      </c>
      <c r="F373" s="45">
        <f t="shared" si="72"/>
        <v>98.866438399918209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6261.68</v>
      </c>
      <c r="E379" s="60">
        <f t="shared" si="92"/>
        <v>6190.6999999999989</v>
      </c>
      <c r="F379" s="45">
        <f t="shared" si="72"/>
        <v>98.866438399918209</v>
      </c>
    </row>
    <row r="380" spans="1:6" ht="12.75" customHeight="1" x14ac:dyDescent="0.2">
      <c r="A380" s="63">
        <v>4221</v>
      </c>
      <c r="B380" s="64" t="s">
        <v>647</v>
      </c>
      <c r="C380" s="247" t="s">
        <v>739</v>
      </c>
      <c r="D380" s="194">
        <v>2406.37</v>
      </c>
      <c r="E380" s="194">
        <v>4236.24</v>
      </c>
      <c r="F380" s="45">
        <f t="shared" si="72"/>
        <v>176.04275319256806</v>
      </c>
    </row>
    <row r="381" spans="1:6" ht="12.75" customHeight="1" x14ac:dyDescent="0.2">
      <c r="A381" s="63">
        <v>4222</v>
      </c>
      <c r="B381" s="64" t="s">
        <v>740</v>
      </c>
      <c r="C381" s="247" t="s">
        <v>741</v>
      </c>
      <c r="D381" s="194">
        <v>0</v>
      </c>
      <c r="E381" s="194">
        <v>990.81</v>
      </c>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3855.31</v>
      </c>
      <c r="E383" s="194">
        <v>963.65</v>
      </c>
      <c r="F383" s="45">
        <f t="shared" si="72"/>
        <v>24.995395960376726</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6261.68</v>
      </c>
      <c r="E418" s="60">
        <f t="shared" si="102"/>
        <v>8792.39</v>
      </c>
      <c r="F418" s="45">
        <f t="shared" si="72"/>
        <v>140.415830895223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1017929.2099999998</v>
      </c>
      <c r="E422" s="60">
        <f>E6+E308</f>
        <v>1125781.6400000001</v>
      </c>
      <c r="F422" s="45">
        <f t="shared" si="72"/>
        <v>110.59527803510032</v>
      </c>
    </row>
    <row r="423" spans="1:6" ht="12.75" customHeight="1" x14ac:dyDescent="0.2">
      <c r="A423" s="63" t="s">
        <v>581</v>
      </c>
      <c r="B423" s="64" t="s">
        <v>804</v>
      </c>
      <c r="C423" s="247" t="s">
        <v>805</v>
      </c>
      <c r="D423" s="60">
        <f t="shared" ref="D423:E423" si="103">D299+D360</f>
        <v>990383.17000000016</v>
      </c>
      <c r="E423" s="60">
        <f t="shared" si="103"/>
        <v>1111594.8099999998</v>
      </c>
      <c r="F423" s="45">
        <f t="shared" si="72"/>
        <v>112.23886306549412</v>
      </c>
    </row>
    <row r="424" spans="1:6" ht="12.75" customHeight="1" x14ac:dyDescent="0.2">
      <c r="A424" s="63" t="s">
        <v>581</v>
      </c>
      <c r="B424" s="64" t="s">
        <v>806</v>
      </c>
      <c r="C424" s="247" t="s">
        <v>807</v>
      </c>
      <c r="D424" s="60">
        <f t="shared" ref="D424:E424" si="104">IF(D422&gt;=D423,D422-D423,0)</f>
        <v>27546.039999999688</v>
      </c>
      <c r="E424" s="60">
        <f t="shared" si="104"/>
        <v>14186.830000000307</v>
      </c>
      <c r="F424" s="45">
        <f t="shared" si="72"/>
        <v>51.502248599074377</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66575.789999999994</v>
      </c>
      <c r="F426" s="45" t="str">
        <f t="shared" si="72"/>
        <v>-</v>
      </c>
    </row>
    <row r="427" spans="1:6" ht="12.75" customHeight="1" x14ac:dyDescent="0.2">
      <c r="A427" s="251" t="s">
        <v>810</v>
      </c>
      <c r="B427" s="64" t="s">
        <v>813</v>
      </c>
      <c r="C427" s="252" t="s">
        <v>814</v>
      </c>
      <c r="D427" s="60">
        <f t="shared" ref="D427:E427" si="107">IF(D303-D302+D420-D419&gt;=0,D303-D302+D420-D419,0)</f>
        <v>12637.56</v>
      </c>
      <c r="E427" s="60">
        <f t="shared" si="107"/>
        <v>0</v>
      </c>
      <c r="F427" s="45">
        <f t="shared" si="72"/>
        <v>0</v>
      </c>
    </row>
    <row r="428" spans="1:6" ht="24" x14ac:dyDescent="0.2">
      <c r="A428" s="249" t="s">
        <v>815</v>
      </c>
      <c r="B428" s="243" t="s">
        <v>816</v>
      </c>
      <c r="C428" s="250" t="s">
        <v>817</v>
      </c>
      <c r="D428" s="81">
        <f t="shared" ref="D428:E428" si="108">D304+D421</f>
        <v>16446.05</v>
      </c>
      <c r="E428" s="81">
        <f t="shared" si="108"/>
        <v>89424.46</v>
      </c>
      <c r="F428" s="61">
        <f t="shared" si="72"/>
        <v>543.74430334335614</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1017929.2099999998</v>
      </c>
      <c r="E643" s="60">
        <f>E422+E430</f>
        <v>1125781.6400000001</v>
      </c>
      <c r="F643" s="45">
        <f t="shared" si="109"/>
        <v>110.59527803510032</v>
      </c>
    </row>
    <row r="644" spans="1:6" ht="12.75" customHeight="1" x14ac:dyDescent="0.2">
      <c r="A644" s="63" t="s">
        <v>581</v>
      </c>
      <c r="B644" s="64" t="s">
        <v>1237</v>
      </c>
      <c r="C644" s="247" t="s">
        <v>1238</v>
      </c>
      <c r="D644" s="60">
        <f>D423+D535</f>
        <v>990383.17000000016</v>
      </c>
      <c r="E644" s="60">
        <f>E423+E535</f>
        <v>1111594.8099999998</v>
      </c>
      <c r="F644" s="45">
        <f t="shared" si="109"/>
        <v>112.23886306549412</v>
      </c>
    </row>
    <row r="645" spans="1:6" ht="12.75" customHeight="1" x14ac:dyDescent="0.2">
      <c r="A645" s="63" t="s">
        <v>581</v>
      </c>
      <c r="B645" s="64" t="s">
        <v>1239</v>
      </c>
      <c r="C645" s="247" t="s">
        <v>1240</v>
      </c>
      <c r="D645" s="60">
        <f t="shared" ref="D645:E645" si="163">IF(D643&gt;=D644,D643-D644,0)</f>
        <v>27546.039999999688</v>
      </c>
      <c r="E645" s="60">
        <f t="shared" si="163"/>
        <v>14186.830000000307</v>
      </c>
      <c r="F645" s="45">
        <f t="shared" si="109"/>
        <v>51.502248599074377</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0</v>
      </c>
      <c r="E647" s="60">
        <f>IF(E426-E427+E641-E642&gt;=0,E426-E427+E641-E642,0)</f>
        <v>66575.789999999994</v>
      </c>
      <c r="F647" s="45" t="str">
        <f t="shared" si="109"/>
        <v>-</v>
      </c>
    </row>
    <row r="648" spans="1:6" ht="24" x14ac:dyDescent="0.2">
      <c r="A648" s="251" t="s">
        <v>1245</v>
      </c>
      <c r="B648" s="64" t="s">
        <v>1246</v>
      </c>
      <c r="C648" s="252" t="s">
        <v>1245</v>
      </c>
      <c r="D648" s="60">
        <f>IF(D427-D426+D642-D641&gt;=0,D427-D426+D642-D641,0)</f>
        <v>12637.56</v>
      </c>
      <c r="E648" s="60">
        <f>IF(E427-E426+E642-E641&gt;=0,E427-E426+E642-E641,0)</f>
        <v>0</v>
      </c>
      <c r="F648" s="45">
        <f t="shared" si="109"/>
        <v>0</v>
      </c>
    </row>
    <row r="649" spans="1:6" ht="24" x14ac:dyDescent="0.2">
      <c r="A649" s="63" t="s">
        <v>581</v>
      </c>
      <c r="B649" s="64" t="s">
        <v>1247</v>
      </c>
      <c r="C649" s="247" t="s">
        <v>1248</v>
      </c>
      <c r="D649" s="60">
        <f t="shared" ref="D649:E649" si="165">IF(D645+D647-D646-D648&gt;=0,D645+D647-D646-D648,0)</f>
        <v>14908.479999999689</v>
      </c>
      <c r="E649" s="60">
        <f t="shared" si="165"/>
        <v>80762.620000000301</v>
      </c>
      <c r="F649" s="45">
        <f t="shared" si="109"/>
        <v>541.72269741785874</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124559.13</v>
      </c>
      <c r="E653" s="194">
        <v>79508.55</v>
      </c>
      <c r="F653" s="45">
        <f t="shared" ref="F653:F740" si="167">IF(D653&lt;&gt;0,IF(E653/D653&gt;=100,"&gt;&gt;100",E653/D653*100),"-")</f>
        <v>63.83197281483902</v>
      </c>
    </row>
    <row r="654" spans="1:6" ht="12.75" customHeight="1" x14ac:dyDescent="0.2">
      <c r="A654" s="63" t="s">
        <v>1256</v>
      </c>
      <c r="B654" s="64" t="s">
        <v>1257</v>
      </c>
      <c r="C654" s="247" t="s">
        <v>1256</v>
      </c>
      <c r="D654" s="194">
        <v>902094.12</v>
      </c>
      <c r="E654" s="194">
        <v>479713.86</v>
      </c>
      <c r="F654" s="45">
        <f t="shared" si="167"/>
        <v>53.17780588127544</v>
      </c>
    </row>
    <row r="655" spans="1:6" ht="12.75" customHeight="1" x14ac:dyDescent="0.2">
      <c r="A655" s="63" t="s">
        <v>1258</v>
      </c>
      <c r="B655" s="64" t="s">
        <v>1259</v>
      </c>
      <c r="C655" s="247" t="s">
        <v>1258</v>
      </c>
      <c r="D655" s="194">
        <v>966356.02</v>
      </c>
      <c r="E655" s="194">
        <v>455104.2</v>
      </c>
      <c r="F655" s="45">
        <f t="shared" si="167"/>
        <v>47.094879172998787</v>
      </c>
    </row>
    <row r="656" spans="1:6" ht="24" x14ac:dyDescent="0.2">
      <c r="A656" s="63">
        <v>11</v>
      </c>
      <c r="B656" s="64" t="s">
        <v>1260</v>
      </c>
      <c r="C656" s="247" t="s">
        <v>1261</v>
      </c>
      <c r="D656" s="60">
        <f t="shared" ref="D656:E656" si="168">+D653+D654-D655</f>
        <v>60297.229999999981</v>
      </c>
      <c r="E656" s="60">
        <f t="shared" si="168"/>
        <v>104118.21000000002</v>
      </c>
      <c r="F656" s="45">
        <f t="shared" si="167"/>
        <v>172.6749470912678</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43</v>
      </c>
      <c r="E658" s="253">
        <v>44</v>
      </c>
      <c r="F658" s="45">
        <f t="shared" si="167"/>
        <v>102.32558139534885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43</v>
      </c>
      <c r="E660" s="253">
        <v>44</v>
      </c>
      <c r="F660" s="45">
        <f t="shared" si="167"/>
        <v>102.32558139534885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21897.48</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194240.97</v>
      </c>
      <c r="E683" s="192">
        <v>155970.88</v>
      </c>
      <c r="F683" s="71">
        <f t="shared" si="167"/>
        <v>80.297622072212675</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7808.6</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4037.9</v>
      </c>
      <c r="E724" s="192">
        <v>2518.4499999999998</v>
      </c>
      <c r="F724" s="71">
        <f t="shared" si="167"/>
        <v>62.370291488149775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2740.72</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441.44</v>
      </c>
      <c r="F733" s="71">
        <f t="shared" si="167"/>
        <v>100</v>
      </c>
    </row>
    <row r="734" spans="1:6" ht="12.75" customHeight="1" x14ac:dyDescent="0.2">
      <c r="A734" s="70">
        <v>32121</v>
      </c>
      <c r="B734" s="65" t="s">
        <v>1397</v>
      </c>
      <c r="C734" s="278" t="s">
        <v>1398</v>
      </c>
      <c r="D734" s="192">
        <v>13876.4</v>
      </c>
      <c r="E734" s="192">
        <v>13558.09</v>
      </c>
      <c r="F734" s="71">
        <f t="shared" si="167"/>
        <v>97.70610532991266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10.25</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10866.15</v>
      </c>
      <c r="E738" s="194">
        <v>10047.969999999999</v>
      </c>
      <c r="F738" s="45">
        <f t="shared" si="167"/>
        <v>92.470378192828178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4716.82</v>
      </c>
      <c r="E741" s="192">
        <v>9092.1</v>
      </c>
      <c r="F741" s="71">
        <f t="shared" ref="F741:F1006" si="169">IF(D741&lt;&gt;0,IF(E741/D741&gt;=100,"&gt;&gt;100",E741/D741*100),"-")</f>
        <v>192.75910465101489</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148402.06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1111690.56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1102599.98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783856.37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238981.22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79762.39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9090.58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1072028.98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1069025.8999999999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875603.59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193422.31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3003.08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188063.64000000013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188063.64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188063.64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1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32424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Davor Matić</cp:lastModifiedBy>
  <cp:lastPrinted>2026-07-10T10:54:51Z</cp:lastPrinted>
  <dcterms:created xsi:type="dcterms:W3CDTF">2022-04-01T05:14:30Z</dcterms:created>
  <dcterms:modified xsi:type="dcterms:W3CDTF">2026-07-13T06:08:33Z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